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san_florica_cl\Desktop\2022\INTERNET\"/>
    </mc:Choice>
  </mc:AlternateContent>
  <bookViews>
    <workbookView xWindow="0" yWindow="0" windowWidth="20490" windowHeight="6765"/>
  </bookViews>
  <sheets>
    <sheet name="61A0301" sheetId="1" r:id="rId1"/>
  </sheets>
  <definedNames>
    <definedName name="_xlnm.Print_Area" localSheetId="0">'61A0301'!#REF!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9" i="1" l="1"/>
  <c r="C88" i="1" s="1"/>
  <c r="C102" i="1" l="1"/>
  <c r="C104" i="1" l="1"/>
  <c r="C103" i="1" s="1"/>
  <c r="C96" i="1"/>
  <c r="C95" i="1" s="1"/>
  <c r="C93" i="1"/>
  <c r="C87" i="1"/>
  <c r="C86" i="1"/>
  <c r="C85" i="1"/>
  <c r="C84" i="1"/>
  <c r="C83" i="1"/>
  <c r="C82" i="1"/>
  <c r="C81" i="1"/>
  <c r="C80" i="1"/>
  <c r="C79" i="1"/>
  <c r="C78" i="1"/>
  <c r="C77" i="1"/>
  <c r="C76" i="1"/>
  <c r="C70" i="1"/>
  <c r="C61" i="1"/>
  <c r="C57" i="1"/>
  <c r="C53" i="1"/>
  <c r="C50" i="1"/>
  <c r="C38" i="1"/>
  <c r="C31" i="1"/>
  <c r="C25" i="1"/>
  <c r="C22" i="1"/>
  <c r="C19" i="1"/>
  <c r="C13" i="1" s="1"/>
  <c r="C12" i="1" l="1"/>
  <c r="C37" i="1"/>
  <c r="C11" i="1" l="1"/>
</calcChain>
</file>

<file path=xl/sharedStrings.xml><?xml version="1.0" encoding="utf-8"?>
<sst xmlns="http://schemas.openxmlformats.org/spreadsheetml/2006/main" count="183" uniqueCount="168">
  <si>
    <t>MINISTERUL AFACERILOR INTERNE</t>
  </si>
  <si>
    <t>ORDONATOR : Inspectoratul Judetean de Politie CALARASI</t>
  </si>
  <si>
    <t xml:space="preserve">Capitol 61.03.01       Sursa A                                                                                                                              </t>
  </si>
  <si>
    <t>mii lei</t>
  </si>
  <si>
    <t>Denumire</t>
  </si>
  <si>
    <t xml:space="preserve">Articol </t>
  </si>
  <si>
    <t>T O T A L</t>
  </si>
  <si>
    <t>Titlul I "Cheltuieli de personal"</t>
  </si>
  <si>
    <t>Cheltuieli salariale in bani</t>
  </si>
  <si>
    <t>10.01</t>
  </si>
  <si>
    <t>Salarii de baza</t>
  </si>
  <si>
    <t>10.01.01</t>
  </si>
  <si>
    <t>Indemnizatii de conducere</t>
  </si>
  <si>
    <t>10.01.03</t>
  </si>
  <si>
    <t>Sporuri pentru conditii de munca</t>
  </si>
  <si>
    <t>10.01.05</t>
  </si>
  <si>
    <t>Alte sporuri</t>
  </si>
  <si>
    <t>10 01 06</t>
  </si>
  <si>
    <t>Indemnizatii de delegare</t>
  </si>
  <si>
    <t>10.01.13</t>
  </si>
  <si>
    <t>- in tara</t>
  </si>
  <si>
    <t>10.01.13.01</t>
  </si>
  <si>
    <t>10 01 14</t>
  </si>
  <si>
    <t>Alte drepturi salariale in bani</t>
  </si>
  <si>
    <t>10.01.30</t>
  </si>
  <si>
    <t>10,01,30,01</t>
  </si>
  <si>
    <t>10,01,30,02</t>
  </si>
  <si>
    <t>Cheltuieli salariale in natura</t>
  </si>
  <si>
    <t>10.02</t>
  </si>
  <si>
    <t>Norme de hrana</t>
  </si>
  <si>
    <t>10.02.02</t>
  </si>
  <si>
    <t>Uniforme si echipament obligatoriu</t>
  </si>
  <si>
    <t>10.02.03</t>
  </si>
  <si>
    <t>Transportul la si de la locul de munca</t>
  </si>
  <si>
    <t>10.02.05</t>
  </si>
  <si>
    <t>Alte drepturi salariale in natura</t>
  </si>
  <si>
    <t>10.02.30</t>
  </si>
  <si>
    <t>Contributii</t>
  </si>
  <si>
    <t>10.03</t>
  </si>
  <si>
    <t>Contributii de asigurari sociale si de stat</t>
  </si>
  <si>
    <t>10.03.01</t>
  </si>
  <si>
    <t>Contributii de asigurari de somaj</t>
  </si>
  <si>
    <t>10.03.02</t>
  </si>
  <si>
    <t>Contributii de asigurari sociale de sanatate</t>
  </si>
  <si>
    <t>10.03.03</t>
  </si>
  <si>
    <t>Contrib. de concedii si indemnizatii</t>
  </si>
  <si>
    <t>10.03.06</t>
  </si>
  <si>
    <t>10 03 07</t>
  </si>
  <si>
    <t>Titlul II "Bunuri si servicii"</t>
  </si>
  <si>
    <t>Bunuri si servicii</t>
  </si>
  <si>
    <t>20.01</t>
  </si>
  <si>
    <t>Furnituri de birou</t>
  </si>
  <si>
    <t>20.01.01</t>
  </si>
  <si>
    <t>Materiale ptr.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</si>
  <si>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</si>
  <si>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</si>
  <si>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</si>
  <si>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</si>
  <si>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</si>
  <si>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</si>
  <si>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</si>
  <si>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</si>
  <si>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</si>
  <si>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</si>
  <si>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</si>
  <si>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Posta, telecomunicatii, radio, tv, internet</t>
  </si>
  <si>
    <t>20.01.08</t>
  </si>
  <si>
    <t>Materiale si prest. de servicii cu caracter func.</t>
  </si>
  <si>
    <t>20.01.09</t>
  </si>
  <si>
    <t>Alte bunuri si serv. pentru intretinere si func.</t>
  </si>
  <si>
    <t>20.01.30</t>
  </si>
  <si>
    <t>Reparatii curente</t>
  </si>
  <si>
    <t>20.02</t>
  </si>
  <si>
    <t>Hrana</t>
  </si>
  <si>
    <t>20.03</t>
  </si>
  <si>
    <t>Hrana pentru oameni</t>
  </si>
  <si>
    <t>20.03.01</t>
  </si>
  <si>
    <t>Hrana pentru animale</t>
  </si>
  <si>
    <t>20.03.02</t>
  </si>
  <si>
    <t>Medicamente si matreriale sanitare</t>
  </si>
  <si>
    <t>20.04</t>
  </si>
  <si>
    <t>Medicamente</t>
  </si>
  <si>
    <t>20.04.01</t>
  </si>
  <si>
    <t>Materiale sanitare</t>
  </si>
  <si>
    <t>20 04 02</t>
  </si>
  <si>
    <t>Dezinfectanti</t>
  </si>
  <si>
    <t>20 04 04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</si>
  <si>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</si>
  <si>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</si>
  <si>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</si>
  <si>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</si>
  <si>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</si>
  <si>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</si>
  <si>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</si>
  <si>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</si>
  <si>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 interne, detasari, transferari</t>
  </si>
  <si>
    <t>20.06</t>
  </si>
  <si>
    <t>- interne</t>
  </si>
  <si>
    <t>20.06.01</t>
  </si>
  <si>
    <t>Materiale de laborator</t>
  </si>
  <si>
    <t>20.09</t>
  </si>
  <si>
    <t>Carti, publicatii si materiale documentare</t>
  </si>
  <si>
    <t>20.11</t>
  </si>
  <si>
    <t>Consultanta si expertiza</t>
  </si>
  <si>
    <t>20.12</t>
  </si>
  <si>
    <t>Pregatire profesionala</t>
  </si>
  <si>
    <t>20 13</t>
  </si>
  <si>
    <t>Protectia muncii</t>
  </si>
  <si>
    <t>20.14</t>
  </si>
  <si>
    <t>Munitie, furnituri si armament de nat.activelor fixe</t>
  </si>
  <si>
    <t>20 15</t>
  </si>
  <si>
    <t>Cheltuieli judiciare</t>
  </si>
  <si>
    <t>20.25</t>
  </si>
  <si>
    <t>Alte cheltuieli cu bunuri si servicii</t>
  </si>
  <si>
    <t>20.30</t>
  </si>
  <si>
    <t>Reclama si publicitate</t>
  </si>
  <si>
    <t>20.30.01</t>
  </si>
  <si>
    <t>Protocol si reprezentare</t>
  </si>
  <si>
    <t>20 30 02</t>
  </si>
  <si>
    <t>Prime de asigurari non-viata</t>
  </si>
  <si>
    <t>20.30.03</t>
  </si>
  <si>
    <t>Chirii</t>
  </si>
  <si>
    <t>20.30.04</t>
  </si>
  <si>
    <t>20.30.30</t>
  </si>
  <si>
    <t>Transfer privind CASS ingrijire copil</t>
  </si>
  <si>
    <t>51.01.26</t>
  </si>
  <si>
    <t>Titlul IX "Asistenta sociala"</t>
  </si>
  <si>
    <t>Ajutoare sociale in numerar</t>
  </si>
  <si>
    <t>57.02.01</t>
  </si>
  <si>
    <t>Titlul X "Alte cheltuieli"</t>
  </si>
  <si>
    <t>Despagubiri civile</t>
  </si>
  <si>
    <t>59.17</t>
  </si>
  <si>
    <t>Titlul XII "Active nefinanciare"</t>
  </si>
  <si>
    <t>Active fixe</t>
  </si>
  <si>
    <t>71.01</t>
  </si>
  <si>
    <t>Constructii</t>
  </si>
  <si>
    <t>71.01.01</t>
  </si>
  <si>
    <t>Masini, echipamente si mijloac de transport</t>
  </si>
  <si>
    <t>71.01.02</t>
  </si>
  <si>
    <t>Mobilier, aparatura birotica si alte active corp.</t>
  </si>
  <si>
    <t>71.01.03</t>
  </si>
  <si>
    <t xml:space="preserve">Alte active fixe </t>
  </si>
  <si>
    <t>71.01.30</t>
  </si>
  <si>
    <t>Reparatii capitale aferente activelor fixe</t>
  </si>
  <si>
    <t>71.03</t>
  </si>
  <si>
    <t>59</t>
  </si>
  <si>
    <t>71</t>
  </si>
  <si>
    <t xml:space="preserve">Capitol 68 06                                                 </t>
  </si>
  <si>
    <t>57</t>
  </si>
  <si>
    <t>Ajutoare sociale</t>
  </si>
  <si>
    <t>57.02</t>
  </si>
  <si>
    <t>57 02 01</t>
  </si>
  <si>
    <t>Vouchere de vacanță</t>
  </si>
  <si>
    <t>10.02.06</t>
  </si>
  <si>
    <t>10 01 07</t>
  </si>
  <si>
    <t>BUGET 2022</t>
  </si>
  <si>
    <t>Titlul XIII "Active nefinanciare"</t>
  </si>
  <si>
    <t>Titlul XI "Alte cheltuieli"</t>
  </si>
  <si>
    <t>Titlul X "Proiecte cu finanțare din FEN"</t>
  </si>
  <si>
    <t>Programe din Fondul European de Dezv.Regională</t>
  </si>
  <si>
    <t>Finanțare națională</t>
  </si>
  <si>
    <t>Finanțarea externă nerambursabilă</t>
  </si>
  <si>
    <t>Cheltuieli neeligibile</t>
  </si>
  <si>
    <t>58</t>
  </si>
  <si>
    <t>58.01</t>
  </si>
  <si>
    <t>58.01.01</t>
  </si>
  <si>
    <t>58.01.02</t>
  </si>
  <si>
    <t>58.01.03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</si>
</sst>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/>
    <xf numFmtId="4" fontId="2" fillId="0" borderId="0" xfId="0" applyNumberFormat="1" applyFont="1" applyFill="1"/>
    <xf numFmtId="0" fontId="2" fillId="0" borderId="0" xfId="0" applyFont="1"/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/>
    </xf>
    <xf numFmtId="0" fontId="7" fillId="0" borderId="0" xfId="0" applyFont="1"/>
    <xf numFmtId="0" fontId="1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/>
    </xf>
    <xf numFmtId="4" fontId="3" fillId="0" borderId="2" xfId="0" applyNumberFormat="1" applyFont="1" applyFill="1" applyBorder="1"/>
    <xf numFmtId="0" fontId="4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/>
    <xf numFmtId="0" fontId="8" fillId="0" borderId="0" xfId="0" applyFont="1" applyAlignment="1"/>
    <xf numFmtId="1" fontId="2" fillId="0" borderId="2" xfId="0" applyNumberFormat="1" applyFont="1" applyFill="1" applyBorder="1"/>
    <xf numFmtId="4" fontId="2" fillId="0" borderId="2" xfId="0" applyNumberFormat="1" applyFont="1" applyFill="1" applyBorder="1"/>
    <xf numFmtId="1" fontId="2" fillId="0" borderId="2" xfId="0" quotePrefix="1" applyNumberFormat="1" applyFont="1" applyFill="1" applyBorder="1"/>
    <xf numFmtId="49" fontId="2" fillId="0" borderId="2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8" fillId="0" borderId="0" xfId="0" applyFont="1"/>
    <xf numFmtId="1" fontId="2" fillId="2" borderId="2" xfId="0" applyNumberFormat="1" applyFont="1" applyFill="1" applyBorder="1"/>
    <xf numFmtId="49" fontId="2" fillId="2" borderId="2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1" fontId="9" fillId="0" borderId="2" xfId="0" applyNumberFormat="1" applyFont="1" applyFill="1" applyBorder="1"/>
    <xf numFmtId="49" fontId="10" fillId="0" borderId="2" xfId="0" applyNumberFormat="1" applyFont="1" applyFill="1" applyBorder="1" applyAlignment="1">
      <alignment horizontal="center"/>
    </xf>
    <xf numFmtId="4" fontId="10" fillId="0" borderId="2" xfId="0" applyNumberFormat="1" applyFont="1" applyFill="1" applyBorder="1"/>
    <xf numFmtId="0" fontId="9" fillId="0" borderId="0" xfId="0" applyFont="1"/>
    <xf numFmtId="1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/>
    <xf numFmtId="1" fontId="2" fillId="0" borderId="2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5"/>
  <sheetViews>
    <sheetView tabSelected="1" zoomScaleNormal="100" zoomScaleSheetLayoutView="100" workbookViewId="0">
      <selection activeCell="T11" sqref="T11"/>
    </sheetView>
  </sheetViews>
  <sheetFormatPr defaultColWidth="9.140625" defaultRowHeight="12.75" x14ac:dyDescent="0.2"/>
  <cols>
    <col min="1" max="1" width="39.28515625" style="2" customWidth="1"/>
    <col min="2" max="2" width="9.28515625" style="2" customWidth="1"/>
    <col min="3" max="3" width="11" style="3" customWidth="1"/>
    <col min="4" max="16384" width="9.140625" style="4"/>
  </cols>
  <sheetData>
    <row r="1" spans="1:3" ht="15.75" x14ac:dyDescent="0.25">
      <c r="A1" s="1" t="s">
        <v>0</v>
      </c>
    </row>
    <row r="2" spans="1:3" x14ac:dyDescent="0.2">
      <c r="A2" s="5" t="s">
        <v>1</v>
      </c>
    </row>
    <row r="3" spans="1:3" x14ac:dyDescent="0.2">
      <c r="A3" s="6"/>
      <c r="B3" s="6"/>
      <c r="C3" s="7"/>
    </row>
    <row r="4" spans="1:3" x14ac:dyDescent="0.2">
      <c r="A4" s="8"/>
      <c r="B4" s="8"/>
      <c r="C4" s="9"/>
    </row>
    <row r="5" spans="1:3" ht="15.75" x14ac:dyDescent="0.25">
      <c r="A5" s="41" t="s">
        <v>155</v>
      </c>
      <c r="B5" s="41"/>
      <c r="C5" s="41"/>
    </row>
    <row r="6" spans="1:3" x14ac:dyDescent="0.2">
      <c r="A6" s="42"/>
      <c r="B6" s="42"/>
      <c r="C6" s="42"/>
    </row>
    <row r="7" spans="1:3" ht="15.75" x14ac:dyDescent="0.25">
      <c r="A7" s="10"/>
      <c r="B7" s="10"/>
      <c r="C7" s="11"/>
    </row>
    <row r="8" spans="1:3" ht="15.75" x14ac:dyDescent="0.25">
      <c r="A8" s="12" t="s">
        <v>2</v>
      </c>
      <c r="B8" s="12"/>
      <c r="C8" s="12" t="s">
        <v>3</v>
      </c>
    </row>
    <row r="9" spans="1:3" ht="15.75" customHeight="1" x14ac:dyDescent="0.2">
      <c r="A9" s="44" t="s">
        <v>4</v>
      </c>
      <c r="B9" s="45" t="s">
        <v>5</v>
      </c>
      <c r="C9" s="46">
        <v>2022</v>
      </c>
    </row>
    <row r="10" spans="1:3" ht="12.75" customHeight="1" x14ac:dyDescent="0.2">
      <c r="A10" s="44"/>
      <c r="B10" s="45"/>
      <c r="C10" s="46"/>
    </row>
    <row r="11" spans="1:3" s="16" customFormat="1" ht="15.75" x14ac:dyDescent="0.25">
      <c r="A11" s="13" t="s">
        <v>6</v>
      </c>
      <c r="B11" s="14"/>
      <c r="C11" s="15">
        <f>C12+C37+C88+C93+C95</f>
        <v>74869.260000000009</v>
      </c>
    </row>
    <row r="12" spans="1:3" ht="15.75" x14ac:dyDescent="0.2">
      <c r="A12" s="17" t="s">
        <v>7</v>
      </c>
      <c r="B12" s="18">
        <v>10</v>
      </c>
      <c r="C12" s="19">
        <f t="shared" ref="C12" si="0">C13+C25+C31</f>
        <v>65402.26</v>
      </c>
    </row>
    <row r="13" spans="1:3" s="23" customFormat="1" ht="12.75" customHeight="1" x14ac:dyDescent="0.2">
      <c r="A13" s="20" t="s">
        <v>8</v>
      </c>
      <c r="B13" s="21" t="s">
        <v>9</v>
      </c>
      <c r="C13" s="22">
        <f>C14+C15+C16+C17+C19+C22+C18</f>
        <v>53571.23</v>
      </c>
    </row>
    <row r="14" spans="1:3" ht="12.75" customHeight="1" x14ac:dyDescent="0.2">
      <c r="A14" s="24" t="s">
        <v>10</v>
      </c>
      <c r="B14" s="21" t="s">
        <v>11</v>
      </c>
      <c r="C14" s="25">
        <v>39357.870000000003</v>
      </c>
    </row>
    <row r="15" spans="1:3" x14ac:dyDescent="0.2">
      <c r="A15" s="24" t="s">
        <v>12</v>
      </c>
      <c r="B15" s="21" t="s">
        <v>13</v>
      </c>
      <c r="C15" s="25">
        <v>325.57</v>
      </c>
    </row>
    <row r="16" spans="1:3" x14ac:dyDescent="0.2">
      <c r="A16" s="24" t="s">
        <v>14</v>
      </c>
      <c r="B16" s="21" t="s">
        <v>15</v>
      </c>
      <c r="C16" s="25">
        <v>1905.63</v>
      </c>
    </row>
    <row r="17" spans="1:3" x14ac:dyDescent="0.2">
      <c r="A17" s="24" t="s">
        <v>16</v>
      </c>
      <c r="B17" s="21" t="s">
        <v>17</v>
      </c>
      <c r="C17" s="25">
        <v>2211.0100000000002</v>
      </c>
    </row>
    <row r="18" spans="1:3" x14ac:dyDescent="0.2">
      <c r="A18" s="24"/>
      <c r="B18" s="21" t="s">
        <v>154</v>
      </c>
      <c r="C18" s="25">
        <v>37.4</v>
      </c>
    </row>
    <row r="19" spans="1:3" x14ac:dyDescent="0.2">
      <c r="A19" s="24" t="s">
        <v>18</v>
      </c>
      <c r="B19" s="21" t="s">
        <v>19</v>
      </c>
      <c r="C19" s="25">
        <f t="shared" ref="C19" si="1">C20</f>
        <v>40.76</v>
      </c>
    </row>
    <row r="20" spans="1:3" x14ac:dyDescent="0.2">
      <c r="A20" s="26" t="s">
        <v>20</v>
      </c>
      <c r="B20" s="21" t="s">
        <v>21</v>
      </c>
      <c r="C20" s="25">
        <v>40.76</v>
      </c>
    </row>
    <row r="21" spans="1:3" x14ac:dyDescent="0.2">
      <c r="A21" s="26"/>
      <c r="B21" s="21" t="s">
        <v>22</v>
      </c>
      <c r="C21" s="25"/>
    </row>
    <row r="22" spans="1:3" x14ac:dyDescent="0.2">
      <c r="A22" s="24" t="s">
        <v>23</v>
      </c>
      <c r="B22" s="21" t="s">
        <v>24</v>
      </c>
      <c r="C22" s="25">
        <f t="shared" ref="C22" si="2">SUM(C23:C24)</f>
        <v>9692.9900000000016</v>
      </c>
    </row>
    <row r="23" spans="1:3" x14ac:dyDescent="0.2">
      <c r="A23" s="24" t="s">
        <v>23</v>
      </c>
      <c r="B23" s="21" t="s">
        <v>25</v>
      </c>
      <c r="C23" s="25">
        <v>4790.8500000000004</v>
      </c>
    </row>
    <row r="24" spans="1:3" x14ac:dyDescent="0.2">
      <c r="A24" s="24" t="s">
        <v>23</v>
      </c>
      <c r="B24" s="21" t="s">
        <v>26</v>
      </c>
      <c r="C24" s="25">
        <v>4902.1400000000003</v>
      </c>
    </row>
    <row r="25" spans="1:3" x14ac:dyDescent="0.2">
      <c r="A25" s="24" t="s">
        <v>27</v>
      </c>
      <c r="B25" s="21" t="s">
        <v>28</v>
      </c>
      <c r="C25" s="25">
        <f t="shared" ref="C25" si="3">SUM(C26:C30)</f>
        <v>10654.650000000001</v>
      </c>
    </row>
    <row r="26" spans="1:3" x14ac:dyDescent="0.2">
      <c r="A26" s="24" t="s">
        <v>29</v>
      </c>
      <c r="B26" s="21" t="s">
        <v>30</v>
      </c>
      <c r="C26" s="25">
        <v>8288.82</v>
      </c>
    </row>
    <row r="27" spans="1:3" s="2" customFormat="1" x14ac:dyDescent="0.2">
      <c r="A27" s="24" t="s">
        <v>31</v>
      </c>
      <c r="B27" s="21" t="s">
        <v>32</v>
      </c>
      <c r="C27" s="25">
        <v>526.33000000000004</v>
      </c>
    </row>
    <row r="28" spans="1:3" x14ac:dyDescent="0.2">
      <c r="A28" s="24" t="s">
        <v>33</v>
      </c>
      <c r="B28" s="21" t="s">
        <v>34</v>
      </c>
      <c r="C28" s="25">
        <v>720.87</v>
      </c>
    </row>
    <row r="29" spans="1:3" x14ac:dyDescent="0.2">
      <c r="A29" s="24" t="s">
        <v>152</v>
      </c>
      <c r="B29" s="21" t="s">
        <v>153</v>
      </c>
      <c r="C29" s="25">
        <v>1033.79</v>
      </c>
    </row>
    <row r="30" spans="1:3" x14ac:dyDescent="0.2">
      <c r="A30" s="24" t="s">
        <v>35</v>
      </c>
      <c r="B30" s="21" t="s">
        <v>36</v>
      </c>
      <c r="C30" s="25">
        <v>84.84</v>
      </c>
    </row>
    <row r="31" spans="1:3" x14ac:dyDescent="0.2">
      <c r="A31" s="24" t="s">
        <v>37</v>
      </c>
      <c r="B31" s="21" t="s">
        <v>38</v>
      </c>
      <c r="C31" s="25">
        <f>SUM(C32:C36)</f>
        <v>1176.3799999999999</v>
      </c>
    </row>
    <row r="32" spans="1:3" x14ac:dyDescent="0.2">
      <c r="A32" s="24" t="s">
        <v>39</v>
      </c>
      <c r="B32" s="21" t="s">
        <v>40</v>
      </c>
      <c r="C32" s="25">
        <v>12.91</v>
      </c>
    </row>
    <row r="33" spans="1:3" x14ac:dyDescent="0.2">
      <c r="A33" s="24" t="s">
        <v>41</v>
      </c>
      <c r="B33" s="21" t="s">
        <v>42</v>
      </c>
      <c r="C33" s="25"/>
    </row>
    <row r="34" spans="1:3" x14ac:dyDescent="0.2">
      <c r="A34" s="24" t="s">
        <v>43</v>
      </c>
      <c r="B34" s="21" t="s">
        <v>44</v>
      </c>
      <c r="C34" s="25">
        <v>17.37</v>
      </c>
    </row>
    <row r="35" spans="1:3" x14ac:dyDescent="0.2">
      <c r="A35" s="24" t="s">
        <v>45</v>
      </c>
      <c r="B35" s="27" t="s">
        <v>46</v>
      </c>
      <c r="C35" s="25"/>
    </row>
    <row r="36" spans="1:3" x14ac:dyDescent="0.2">
      <c r="A36" s="24" t="s">
        <v>45</v>
      </c>
      <c r="B36" s="27" t="s">
        <v>47</v>
      </c>
      <c r="C36" s="25">
        <v>1146.0999999999999</v>
      </c>
    </row>
    <row r="37" spans="1:3" ht="15.75" customHeight="1" x14ac:dyDescent="0.2">
      <c r="A37" s="17" t="s">
        <v>48</v>
      </c>
      <c r="B37" s="18">
        <v>20</v>
      </c>
      <c r="C37" s="19">
        <f t="shared" ref="C37" si="4">C38+C49+C50+C53+C57+C61+C63+C65+C67+C66+C69+C70</f>
        <v>4845</v>
      </c>
    </row>
    <row r="38" spans="1:3" s="29" customFormat="1" ht="12.75" customHeight="1" x14ac:dyDescent="0.2">
      <c r="A38" s="28" t="s">
        <v>49</v>
      </c>
      <c r="B38" s="21" t="s">
        <v>50</v>
      </c>
      <c r="C38" s="25">
        <f t="shared" ref="C38" si="5">SUM(C39:C48)</f>
        <v>2187</v>
      </c>
    </row>
    <row r="39" spans="1:3" x14ac:dyDescent="0.2">
      <c r="A39" s="24" t="s">
        <v>51</v>
      </c>
      <c r="B39" s="21" t="s">
        <v>52</v>
      </c>
      <c r="C39" s="25">
        <v>190</v>
      </c>
    </row>
    <row r="40" spans="1:3" x14ac:dyDescent="0.2">
      <c r="A40" s="24" t="s">
        <v>53</v>
      </c>
      <c r="B40" s="21" t="s">
        <v>54</v>
      </c>
      <c r="C40" s="25">
        <v>38</v>
      </c>
    </row>
    <row r="41" spans="1:3" x14ac:dyDescent="0.2">
      <c r="A41" s="24" t="s">
        <v>55</v>
      </c>
      <c r="B41" s="21" t="s">
        <v>56</v>
      </c>
      <c r="C41" s="25">
        <v>1161</v>
      </c>
    </row>
    <row r="42" spans="1:3" x14ac:dyDescent="0.2">
      <c r="A42" s="24" t="s">
        <v>57</v>
      </c>
      <c r="B42" s="21" t="s">
        <v>58</v>
      </c>
      <c r="C42" s="25">
        <v>105</v>
      </c>
    </row>
    <row r="43" spans="1:3" x14ac:dyDescent="0.2">
      <c r="A43" s="24" t="s">
        <v>59</v>
      </c>
      <c r="B43" s="21" t="s">
        <v>60</v>
      </c>
      <c r="C43" s="25">
        <v>44</v>
      </c>
    </row>
    <row r="44" spans="1:3" x14ac:dyDescent="0.2">
      <c r="A44" s="24" t="s">
        <v>61</v>
      </c>
      <c r="B44" s="21" t="s">
        <v>62</v>
      </c>
      <c r="C44" s="25">
        <v>74</v>
      </c>
    </row>
    <row r="45" spans="1:3" x14ac:dyDescent="0.2">
      <c r="A45" s="24" t="s">
        <v>63</v>
      </c>
      <c r="B45" s="21" t="s">
        <v>64</v>
      </c>
      <c r="C45" s="25">
        <v>1</v>
      </c>
    </row>
    <row r="46" spans="1:3" x14ac:dyDescent="0.2">
      <c r="A46" s="24" t="s">
        <v>65</v>
      </c>
      <c r="B46" s="21" t="s">
        <v>66</v>
      </c>
      <c r="C46" s="25">
        <v>180</v>
      </c>
    </row>
    <row r="47" spans="1:3" x14ac:dyDescent="0.2">
      <c r="A47" s="24" t="s">
        <v>67</v>
      </c>
      <c r="B47" s="21" t="s">
        <v>68</v>
      </c>
      <c r="C47" s="25">
        <v>266</v>
      </c>
    </row>
    <row r="48" spans="1:3" x14ac:dyDescent="0.2">
      <c r="A48" s="24" t="s">
        <v>69</v>
      </c>
      <c r="B48" s="21" t="s">
        <v>70</v>
      </c>
      <c r="C48" s="25">
        <v>128</v>
      </c>
    </row>
    <row r="49" spans="1:3" x14ac:dyDescent="0.2">
      <c r="A49" s="24" t="s">
        <v>71</v>
      </c>
      <c r="B49" s="27" t="s">
        <v>72</v>
      </c>
      <c r="C49" s="25">
        <v>861</v>
      </c>
    </row>
    <row r="50" spans="1:3" x14ac:dyDescent="0.2">
      <c r="A50" s="24" t="s">
        <v>73</v>
      </c>
      <c r="B50" s="27" t="s">
        <v>74</v>
      </c>
      <c r="C50" s="25">
        <f t="shared" ref="C50" si="6">SUM(C51:C52)</f>
        <v>387</v>
      </c>
    </row>
    <row r="51" spans="1:3" x14ac:dyDescent="0.2">
      <c r="A51" s="24" t="s">
        <v>75</v>
      </c>
      <c r="B51" s="21" t="s">
        <v>76</v>
      </c>
      <c r="C51" s="25">
        <v>375</v>
      </c>
    </row>
    <row r="52" spans="1:3" x14ac:dyDescent="0.2">
      <c r="A52" s="24" t="s">
        <v>77</v>
      </c>
      <c r="B52" s="21" t="s">
        <v>78</v>
      </c>
      <c r="C52" s="25">
        <v>12</v>
      </c>
    </row>
    <row r="53" spans="1:3" x14ac:dyDescent="0.2">
      <c r="A53" s="24" t="s">
        <v>79</v>
      </c>
      <c r="B53" s="21" t="s">
        <v>80</v>
      </c>
      <c r="C53" s="25">
        <f t="shared" ref="C53" si="7">SUM(C54:C56)</f>
        <v>2</v>
      </c>
    </row>
    <row r="54" spans="1:3" x14ac:dyDescent="0.2">
      <c r="A54" s="24" t="s">
        <v>81</v>
      </c>
      <c r="B54" s="21" t="s">
        <v>82</v>
      </c>
      <c r="C54" s="25">
        <v>2</v>
      </c>
    </row>
    <row r="55" spans="1:3" x14ac:dyDescent="0.2">
      <c r="A55" s="30" t="s">
        <v>83</v>
      </c>
      <c r="B55" s="31" t="s">
        <v>84</v>
      </c>
      <c r="C55" s="25"/>
    </row>
    <row r="56" spans="1:3" x14ac:dyDescent="0.2">
      <c r="A56" s="30" t="s">
        <v>85</v>
      </c>
      <c r="B56" s="31" t="s">
        <v>86</v>
      </c>
      <c r="C56" s="25"/>
    </row>
    <row r="57" spans="1:3" s="2" customFormat="1" x14ac:dyDescent="0.2">
      <c r="A57" s="24" t="s">
        <v>87</v>
      </c>
      <c r="B57" s="21" t="s">
        <v>88</v>
      </c>
      <c r="C57" s="25">
        <f t="shared" ref="C57" si="8">SUM(C58:C60)</f>
        <v>410</v>
      </c>
    </row>
    <row r="58" spans="1:3" s="2" customFormat="1" x14ac:dyDescent="0.2">
      <c r="A58" s="24" t="s">
        <v>89</v>
      </c>
      <c r="B58" s="21" t="s">
        <v>90</v>
      </c>
      <c r="C58" s="25">
        <v>75</v>
      </c>
    </row>
    <row r="59" spans="1:3" s="2" customFormat="1" x14ac:dyDescent="0.2">
      <c r="A59" s="24" t="s">
        <v>91</v>
      </c>
      <c r="B59" s="21" t="s">
        <v>92</v>
      </c>
      <c r="C59" s="25">
        <v>12</v>
      </c>
    </row>
    <row r="60" spans="1:3" s="2" customFormat="1" x14ac:dyDescent="0.2">
      <c r="A60" s="24" t="s">
        <v>93</v>
      </c>
      <c r="B60" s="21" t="s">
        <v>94</v>
      </c>
      <c r="C60" s="25">
        <v>323</v>
      </c>
    </row>
    <row r="61" spans="1:3" s="2" customFormat="1" x14ac:dyDescent="0.2">
      <c r="A61" s="24" t="s">
        <v>95</v>
      </c>
      <c r="B61" s="21" t="s">
        <v>96</v>
      </c>
      <c r="C61" s="25">
        <f t="shared" ref="C61" si="9">SUM(C62:C62)</f>
        <v>29</v>
      </c>
    </row>
    <row r="62" spans="1:3" s="2" customFormat="1" x14ac:dyDescent="0.2">
      <c r="A62" s="26" t="s">
        <v>97</v>
      </c>
      <c r="B62" s="21" t="s">
        <v>98</v>
      </c>
      <c r="C62" s="25">
        <v>29</v>
      </c>
    </row>
    <row r="63" spans="1:3" x14ac:dyDescent="0.2">
      <c r="A63" s="24" t="s">
        <v>99</v>
      </c>
      <c r="B63" s="27" t="s">
        <v>100</v>
      </c>
      <c r="C63" s="25"/>
    </row>
    <row r="64" spans="1:3" x14ac:dyDescent="0.2">
      <c r="A64" s="24" t="s">
        <v>101</v>
      </c>
      <c r="B64" s="27" t="s">
        <v>102</v>
      </c>
      <c r="C64" s="25"/>
    </row>
    <row r="65" spans="1:3" x14ac:dyDescent="0.2">
      <c r="A65" s="24" t="s">
        <v>103</v>
      </c>
      <c r="B65" s="27" t="s">
        <v>104</v>
      </c>
      <c r="C65" s="25">
        <v>559</v>
      </c>
    </row>
    <row r="66" spans="1:3" x14ac:dyDescent="0.2">
      <c r="A66" s="24" t="s">
        <v>105</v>
      </c>
      <c r="B66" s="21" t="s">
        <v>106</v>
      </c>
      <c r="C66" s="25"/>
    </row>
    <row r="67" spans="1:3" x14ac:dyDescent="0.2">
      <c r="A67" s="24" t="s">
        <v>107</v>
      </c>
      <c r="B67" s="27" t="s">
        <v>108</v>
      </c>
      <c r="C67" s="25">
        <v>122</v>
      </c>
    </row>
    <row r="68" spans="1:3" x14ac:dyDescent="0.2">
      <c r="A68" s="24" t="s">
        <v>109</v>
      </c>
      <c r="B68" s="21" t="s">
        <v>110</v>
      </c>
      <c r="C68" s="25"/>
    </row>
    <row r="69" spans="1:3" x14ac:dyDescent="0.2">
      <c r="A69" s="24" t="s">
        <v>111</v>
      </c>
      <c r="B69" s="21" t="s">
        <v>112</v>
      </c>
      <c r="C69" s="25">
        <v>1</v>
      </c>
    </row>
    <row r="70" spans="1:3" x14ac:dyDescent="0.2">
      <c r="A70" s="24" t="s">
        <v>113</v>
      </c>
      <c r="B70" s="27" t="s">
        <v>114</v>
      </c>
      <c r="C70" s="25">
        <f t="shared" ref="C70" si="10">SUM(C71:C75)</f>
        <v>287</v>
      </c>
    </row>
    <row r="71" spans="1:3" x14ac:dyDescent="0.2">
      <c r="A71" s="24" t="s">
        <v>115</v>
      </c>
      <c r="B71" s="21" t="s">
        <v>116</v>
      </c>
      <c r="C71" s="25">
        <v>1</v>
      </c>
    </row>
    <row r="72" spans="1:3" x14ac:dyDescent="0.2">
      <c r="A72" s="24" t="s">
        <v>117</v>
      </c>
      <c r="B72" s="21" t="s">
        <v>118</v>
      </c>
      <c r="C72" s="25"/>
    </row>
    <row r="73" spans="1:3" x14ac:dyDescent="0.2">
      <c r="A73" s="24" t="s">
        <v>119</v>
      </c>
      <c r="B73" s="21" t="s">
        <v>120</v>
      </c>
      <c r="C73" s="25">
        <v>119</v>
      </c>
    </row>
    <row r="74" spans="1:3" x14ac:dyDescent="0.2">
      <c r="A74" s="24" t="s">
        <v>121</v>
      </c>
      <c r="B74" s="21" t="s">
        <v>122</v>
      </c>
      <c r="C74" s="25">
        <v>25</v>
      </c>
    </row>
    <row r="75" spans="1:3" x14ac:dyDescent="0.2">
      <c r="A75" s="24" t="s">
        <v>113</v>
      </c>
      <c r="B75" s="21" t="s">
        <v>123</v>
      </c>
      <c r="C75" s="25">
        <v>142</v>
      </c>
    </row>
    <row r="76" spans="1:3" ht="12.75" hidden="1" customHeight="1" x14ac:dyDescent="0.2">
      <c r="A76" s="24" t="s">
        <v>124</v>
      </c>
      <c r="B76" s="21" t="s">
        <v>125</v>
      </c>
      <c r="C76" s="25" t="e">
        <f>D76+E76+#REF!+#REF!</f>
        <v>#REF!</v>
      </c>
    </row>
    <row r="77" spans="1:3" ht="15.75" hidden="1" customHeight="1" x14ac:dyDescent="0.2">
      <c r="A77" s="17" t="s">
        <v>126</v>
      </c>
      <c r="B77" s="18">
        <v>57</v>
      </c>
      <c r="C77" s="19" t="e">
        <f>D77+E77+#REF!+#REF!</f>
        <v>#REF!</v>
      </c>
    </row>
    <row r="78" spans="1:3" ht="12.75" hidden="1" customHeight="1" x14ac:dyDescent="0.2">
      <c r="A78" s="24" t="s">
        <v>127</v>
      </c>
      <c r="B78" s="21" t="s">
        <v>128</v>
      </c>
      <c r="C78" s="25" t="e">
        <f>D78+E78+#REF!+#REF!</f>
        <v>#REF!</v>
      </c>
    </row>
    <row r="79" spans="1:3" ht="15.75" hidden="1" customHeight="1" x14ac:dyDescent="0.2">
      <c r="A79" s="17" t="s">
        <v>129</v>
      </c>
      <c r="B79" s="18">
        <v>59</v>
      </c>
      <c r="C79" s="19" t="e">
        <f>D79+E79+#REF!+#REF!</f>
        <v>#REF!</v>
      </c>
    </row>
    <row r="80" spans="1:3" ht="15.75" hidden="1" customHeight="1" x14ac:dyDescent="0.2">
      <c r="A80" s="32" t="s">
        <v>130</v>
      </c>
      <c r="B80" s="21" t="s">
        <v>131</v>
      </c>
      <c r="C80" s="25" t="e">
        <f>D80+E80+#REF!+#REF!</f>
        <v>#REF!</v>
      </c>
    </row>
    <row r="81" spans="1:3" ht="15.75" hidden="1" customHeight="1" x14ac:dyDescent="0.2">
      <c r="A81" s="17" t="s">
        <v>132</v>
      </c>
      <c r="B81" s="18">
        <v>71</v>
      </c>
      <c r="C81" s="19" t="e">
        <f>D81+E81+#REF!+#REF!</f>
        <v>#REF!</v>
      </c>
    </row>
    <row r="82" spans="1:3" ht="12.75" hidden="1" customHeight="1" x14ac:dyDescent="0.2">
      <c r="A82" s="28" t="s">
        <v>133</v>
      </c>
      <c r="B82" s="21" t="s">
        <v>134</v>
      </c>
      <c r="C82" s="25" t="e">
        <f>D82+E82+#REF!+#REF!</f>
        <v>#REF!</v>
      </c>
    </row>
    <row r="83" spans="1:3" ht="12.75" hidden="1" customHeight="1" x14ac:dyDescent="0.2">
      <c r="A83" s="24" t="s">
        <v>135</v>
      </c>
      <c r="B83" s="21" t="s">
        <v>136</v>
      </c>
      <c r="C83" s="25" t="e">
        <f>D83+E83+#REF!+#REF!</f>
        <v>#REF!</v>
      </c>
    </row>
    <row r="84" spans="1:3" ht="12.75" hidden="1" customHeight="1" x14ac:dyDescent="0.2">
      <c r="A84" s="24" t="s">
        <v>137</v>
      </c>
      <c r="B84" s="21" t="s">
        <v>138</v>
      </c>
      <c r="C84" s="25" t="e">
        <f>D84+E84+#REF!+#REF!</f>
        <v>#REF!</v>
      </c>
    </row>
    <row r="85" spans="1:3" ht="12.75" hidden="1" customHeight="1" x14ac:dyDescent="0.2">
      <c r="A85" s="24" t="s">
        <v>139</v>
      </c>
      <c r="B85" s="21" t="s">
        <v>140</v>
      </c>
      <c r="C85" s="25" t="e">
        <f>D85+E85+#REF!+#REF!</f>
        <v>#REF!</v>
      </c>
    </row>
    <row r="86" spans="1:3" ht="12.75" hidden="1" customHeight="1" x14ac:dyDescent="0.2">
      <c r="A86" s="24" t="s">
        <v>141</v>
      </c>
      <c r="B86" s="21" t="s">
        <v>142</v>
      </c>
      <c r="C86" s="25" t="e">
        <f>D86+E86+#REF!+#REF!</f>
        <v>#REF!</v>
      </c>
    </row>
    <row r="87" spans="1:3" ht="12.75" hidden="1" customHeight="1" x14ac:dyDescent="0.2">
      <c r="A87" s="24" t="s">
        <v>143</v>
      </c>
      <c r="B87" s="21" t="s">
        <v>144</v>
      </c>
      <c r="C87" s="25" t="e">
        <f>D87+E87+#REF!+#REF!</f>
        <v>#REF!</v>
      </c>
    </row>
    <row r="88" spans="1:3" ht="12.75" customHeight="1" x14ac:dyDescent="0.25">
      <c r="A88" s="33" t="s">
        <v>158</v>
      </c>
      <c r="B88" s="18" t="s">
        <v>163</v>
      </c>
      <c r="C88" s="19">
        <f>C89</f>
        <v>4622</v>
      </c>
    </row>
    <row r="89" spans="1:3" ht="12.75" customHeight="1" x14ac:dyDescent="0.2">
      <c r="A89" s="24" t="s">
        <v>159</v>
      </c>
      <c r="B89" s="21" t="s">
        <v>164</v>
      </c>
      <c r="C89" s="25">
        <f>SUM(C90:C92)</f>
        <v>4622</v>
      </c>
    </row>
    <row r="90" spans="1:3" ht="12.75" customHeight="1" x14ac:dyDescent="0.2">
      <c r="A90" s="24" t="s">
        <v>160</v>
      </c>
      <c r="B90" s="21" t="s">
        <v>165</v>
      </c>
      <c r="C90" s="25">
        <v>430</v>
      </c>
    </row>
    <row r="91" spans="1:3" ht="12.75" customHeight="1" x14ac:dyDescent="0.2">
      <c r="A91" s="24" t="s">
        <v>161</v>
      </c>
      <c r="B91" s="21" t="s">
        <v>166</v>
      </c>
      <c r="C91" s="25">
        <v>2435</v>
      </c>
    </row>
    <row r="92" spans="1:3" ht="12.75" customHeight="1" x14ac:dyDescent="0.2">
      <c r="A92" s="24" t="s">
        <v>162</v>
      </c>
      <c r="B92" s="21" t="s">
        <v>167</v>
      </c>
      <c r="C92" s="25">
        <v>1757</v>
      </c>
    </row>
    <row r="93" spans="1:3" s="36" customFormat="1" ht="15.75" x14ac:dyDescent="0.25">
      <c r="A93" s="33" t="s">
        <v>157</v>
      </c>
      <c r="B93" s="34" t="s">
        <v>145</v>
      </c>
      <c r="C93" s="35">
        <f t="shared" ref="C93" si="11">C94</f>
        <v>0</v>
      </c>
    </row>
    <row r="94" spans="1:3" x14ac:dyDescent="0.2">
      <c r="A94" s="24" t="s">
        <v>130</v>
      </c>
      <c r="B94" s="21" t="s">
        <v>131</v>
      </c>
      <c r="C94" s="25"/>
    </row>
    <row r="95" spans="1:3" ht="15.75" x14ac:dyDescent="0.25">
      <c r="A95" s="33" t="s">
        <v>156</v>
      </c>
      <c r="B95" s="34" t="s">
        <v>146</v>
      </c>
      <c r="C95" s="35">
        <f t="shared" ref="C95" si="12">C96</f>
        <v>0</v>
      </c>
    </row>
    <row r="96" spans="1:3" x14ac:dyDescent="0.2">
      <c r="A96" s="24" t="s">
        <v>133</v>
      </c>
      <c r="B96" s="21" t="s">
        <v>134</v>
      </c>
      <c r="C96" s="25">
        <f t="shared" ref="C96" si="13">SUM(C97:C98)</f>
        <v>0</v>
      </c>
    </row>
    <row r="97" spans="1:3" x14ac:dyDescent="0.2">
      <c r="A97" s="24" t="s">
        <v>137</v>
      </c>
      <c r="B97" s="21" t="s">
        <v>138</v>
      </c>
      <c r="C97" s="25"/>
    </row>
    <row r="98" spans="1:3" x14ac:dyDescent="0.2">
      <c r="A98" s="24" t="s">
        <v>139</v>
      </c>
      <c r="B98" s="21" t="s">
        <v>140</v>
      </c>
      <c r="C98" s="25"/>
    </row>
    <row r="99" spans="1:3" x14ac:dyDescent="0.2">
      <c r="A99" s="37"/>
      <c r="B99" s="38"/>
      <c r="C99" s="39"/>
    </row>
    <row r="100" spans="1:3" ht="15.75" x14ac:dyDescent="0.25">
      <c r="A100" s="43" t="s">
        <v>147</v>
      </c>
      <c r="B100" s="43"/>
      <c r="C100" s="43"/>
    </row>
    <row r="102" spans="1:3" s="16" customFormat="1" ht="15.75" x14ac:dyDescent="0.25">
      <c r="A102" s="13" t="s">
        <v>6</v>
      </c>
      <c r="B102" s="14"/>
      <c r="C102" s="15">
        <f>C105</f>
        <v>210</v>
      </c>
    </row>
    <row r="103" spans="1:3" ht="15.75" x14ac:dyDescent="0.2">
      <c r="A103" s="17" t="s">
        <v>126</v>
      </c>
      <c r="B103" s="18" t="s">
        <v>148</v>
      </c>
      <c r="C103" s="25">
        <f t="shared" ref="C103:C104" si="14">C104</f>
        <v>210</v>
      </c>
    </row>
    <row r="104" spans="1:3" x14ac:dyDescent="0.2">
      <c r="A104" s="28" t="s">
        <v>149</v>
      </c>
      <c r="B104" s="21" t="s">
        <v>150</v>
      </c>
      <c r="C104" s="25">
        <f t="shared" si="14"/>
        <v>210</v>
      </c>
    </row>
    <row r="105" spans="1:3" x14ac:dyDescent="0.2">
      <c r="A105" s="40" t="s">
        <v>127</v>
      </c>
      <c r="B105" s="21" t="s">
        <v>151</v>
      </c>
      <c r="C105" s="25">
        <v>210</v>
      </c>
    </row>
  </sheetData>
  <mergeCells count="6">
    <mergeCell ref="A9:A10"/>
    <mergeCell ref="B9:B10"/>
    <mergeCell ref="C9:C10"/>
    <mergeCell ref="A100:C100"/>
    <mergeCell ref="A5:C5"/>
    <mergeCell ref="A6:C6"/>
  </mergeCells>
  <printOptions horizontalCentered="1"/>
  <pageMargins left="0.94488188976377963" right="0" top="0.39370078740157483" bottom="0.39370078740157483" header="0.51181102362204722" footer="0.51181102362204722"/>
  <pageSetup paperSize="9" scale="90" pageOrder="overThenDown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61A0301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2019-05-06T09:05:07Z</dcterms:created>
  <dcterms:modified xsi:type="dcterms:W3CDTF">2022-01-12T08:28:44Z</dcterms:modified>
</cp:coreProperties>
</file>