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8\Internet\De postat pe internet\"/>
    </mc:Choice>
  </mc:AlternateContent>
  <bookViews>
    <workbookView xWindow="240" yWindow="45" windowWidth="20115" windowHeight="7995"/>
  </bookViews>
  <sheets>
    <sheet name="61A0301" sheetId="1" r:id="rId1"/>
  </sheets>
  <definedNames>
    <definedName name="_xlnm.Print_Area" localSheetId="0">'61A0301'!#REF!</definedName>
  </definedNames>
  <calcPr calcId="152511"/>
</workbook>
</file>

<file path=xl/calcChain.xml><?xml version="1.0" encoding="utf-8"?>
<calcChain xmlns="http://schemas.openxmlformats.org/spreadsheetml/2006/main">
  <c r="Q13" i="1" l="1"/>
  <c r="E18" i="1"/>
  <c r="E29" i="1"/>
  <c r="Q61" i="1" l="1"/>
  <c r="J35" i="1"/>
  <c r="G35" i="1"/>
  <c r="F35" i="1"/>
  <c r="E35" i="1"/>
  <c r="D35" i="1"/>
  <c r="C35" i="1" l="1"/>
  <c r="N105" i="1"/>
  <c r="M105" i="1"/>
  <c r="L105" i="1"/>
  <c r="K105" i="1"/>
  <c r="J105" i="1"/>
  <c r="G105" i="1"/>
  <c r="F105" i="1"/>
  <c r="E105" i="1"/>
  <c r="D105" i="1"/>
  <c r="C105" i="1"/>
  <c r="Q110" i="1"/>
  <c r="Q109" i="1" s="1"/>
  <c r="Q92" i="1"/>
  <c r="Q91" i="1" s="1"/>
  <c r="L96" i="1"/>
  <c r="M96" i="1"/>
  <c r="N96" i="1"/>
  <c r="Q96" i="1"/>
  <c r="D97" i="1"/>
  <c r="D96" i="1" s="1"/>
  <c r="E97" i="1"/>
  <c r="E96" i="1" s="1"/>
  <c r="F97" i="1"/>
  <c r="F96" i="1" s="1"/>
  <c r="G97" i="1"/>
  <c r="G96" i="1" s="1"/>
  <c r="J97" i="1"/>
  <c r="J96" i="1" s="1"/>
  <c r="K99" i="1"/>
  <c r="K98" i="1" s="1"/>
  <c r="L99" i="1"/>
  <c r="L98" i="1" s="1"/>
  <c r="M99" i="1"/>
  <c r="M98" i="1" s="1"/>
  <c r="N99" i="1"/>
  <c r="N98" i="1" s="1"/>
  <c r="Q99" i="1"/>
  <c r="Q98" i="1" s="1"/>
  <c r="D100" i="1"/>
  <c r="E100" i="1"/>
  <c r="F100" i="1"/>
  <c r="F99" i="1" s="1"/>
  <c r="F98" i="1" s="1"/>
  <c r="G100" i="1"/>
  <c r="G99" i="1" s="1"/>
  <c r="G98" i="1" s="1"/>
  <c r="J100" i="1"/>
  <c r="Q120" i="1"/>
  <c r="Q119" i="1" s="1"/>
  <c r="Q117" i="1"/>
  <c r="Q116" i="1" s="1"/>
  <c r="Q107" i="1"/>
  <c r="Q106" i="1" s="1"/>
  <c r="Q90" i="1"/>
  <c r="Q89" i="1"/>
  <c r="E89" i="1" s="1"/>
  <c r="Q88" i="1"/>
  <c r="E88" i="1" s="1"/>
  <c r="Q87" i="1"/>
  <c r="Q86" i="1"/>
  <c r="Q85" i="1"/>
  <c r="Q84" i="1"/>
  <c r="Q83" i="1"/>
  <c r="Q82" i="1"/>
  <c r="Q81" i="1"/>
  <c r="Q80" i="1"/>
  <c r="Q79" i="1"/>
  <c r="Q77" i="1"/>
  <c r="Q76" i="1" s="1"/>
  <c r="Q70" i="1"/>
  <c r="Q57" i="1"/>
  <c r="Q53" i="1"/>
  <c r="Q50" i="1"/>
  <c r="Q38" i="1"/>
  <c r="Q31" i="1"/>
  <c r="Q25" i="1"/>
  <c r="Q22" i="1"/>
  <c r="N115" i="1"/>
  <c r="M115" i="1"/>
  <c r="L115" i="1"/>
  <c r="K115" i="1"/>
  <c r="J115" i="1"/>
  <c r="G115" i="1"/>
  <c r="F115" i="1"/>
  <c r="E115" i="1"/>
  <c r="D115" i="1"/>
  <c r="C115" i="1"/>
  <c r="J101" i="1"/>
  <c r="G101" i="1"/>
  <c r="F101" i="1"/>
  <c r="E101" i="1"/>
  <c r="D101" i="1"/>
  <c r="J90" i="1"/>
  <c r="G90" i="1"/>
  <c r="F90" i="1"/>
  <c r="E90" i="1"/>
  <c r="J89" i="1"/>
  <c r="G89" i="1"/>
  <c r="F89" i="1"/>
  <c r="J88" i="1"/>
  <c r="G88" i="1"/>
  <c r="F88" i="1"/>
  <c r="J87" i="1"/>
  <c r="G87" i="1"/>
  <c r="F87" i="1"/>
  <c r="E87" i="1"/>
  <c r="J86" i="1"/>
  <c r="G86" i="1"/>
  <c r="F86" i="1"/>
  <c r="E86" i="1"/>
  <c r="E85" i="1" s="1"/>
  <c r="N85" i="1"/>
  <c r="M85" i="1"/>
  <c r="M84" i="1" s="1"/>
  <c r="L85" i="1"/>
  <c r="K85" i="1"/>
  <c r="N84" i="1"/>
  <c r="L84" i="1"/>
  <c r="J83" i="1"/>
  <c r="G83" i="1"/>
  <c r="G82" i="1" s="1"/>
  <c r="F83" i="1"/>
  <c r="F82" i="1" s="1"/>
  <c r="E83" i="1"/>
  <c r="E82" i="1" s="1"/>
  <c r="N82" i="1"/>
  <c r="M82" i="1"/>
  <c r="L82" i="1"/>
  <c r="K82" i="1"/>
  <c r="J82" i="1" s="1"/>
  <c r="J81" i="1"/>
  <c r="G81" i="1"/>
  <c r="G80" i="1" s="1"/>
  <c r="F81" i="1"/>
  <c r="F80" i="1" s="1"/>
  <c r="E81" i="1"/>
  <c r="E80" i="1" s="1"/>
  <c r="N80" i="1"/>
  <c r="M80" i="1"/>
  <c r="L80" i="1"/>
  <c r="K80" i="1"/>
  <c r="J80" i="1" s="1"/>
  <c r="J79" i="1"/>
  <c r="G79" i="1"/>
  <c r="F79" i="1"/>
  <c r="E79" i="1"/>
  <c r="J78" i="1"/>
  <c r="G78" i="1"/>
  <c r="G77" i="1" s="1"/>
  <c r="F78" i="1"/>
  <c r="E78" i="1"/>
  <c r="D78" i="1"/>
  <c r="N77" i="1"/>
  <c r="M77" i="1"/>
  <c r="L77" i="1"/>
  <c r="K77" i="1"/>
  <c r="M76" i="1"/>
  <c r="L76" i="1"/>
  <c r="K76" i="1"/>
  <c r="J75" i="1"/>
  <c r="G75" i="1"/>
  <c r="F75" i="1"/>
  <c r="E75" i="1"/>
  <c r="D75" i="1"/>
  <c r="J74" i="1"/>
  <c r="G74" i="1"/>
  <c r="F74" i="1"/>
  <c r="E74" i="1"/>
  <c r="D74" i="1"/>
  <c r="J73" i="1"/>
  <c r="G73" i="1"/>
  <c r="F73" i="1"/>
  <c r="E73" i="1"/>
  <c r="D73" i="1"/>
  <c r="J72" i="1"/>
  <c r="G72" i="1"/>
  <c r="F72" i="1"/>
  <c r="E72" i="1"/>
  <c r="D72" i="1"/>
  <c r="J71" i="1"/>
  <c r="G71" i="1"/>
  <c r="F71" i="1"/>
  <c r="E71" i="1"/>
  <c r="D71" i="1"/>
  <c r="N70" i="1"/>
  <c r="M70" i="1"/>
  <c r="L70" i="1"/>
  <c r="K70" i="1"/>
  <c r="J69" i="1"/>
  <c r="G69" i="1"/>
  <c r="F69" i="1"/>
  <c r="E69" i="1"/>
  <c r="D69" i="1"/>
  <c r="J68" i="1"/>
  <c r="G68" i="1"/>
  <c r="F68" i="1"/>
  <c r="E68" i="1"/>
  <c r="D68" i="1"/>
  <c r="J67" i="1"/>
  <c r="G67" i="1"/>
  <c r="F67" i="1"/>
  <c r="E67" i="1"/>
  <c r="D67" i="1"/>
  <c r="J66" i="1"/>
  <c r="G66" i="1"/>
  <c r="F66" i="1"/>
  <c r="E66" i="1"/>
  <c r="D66" i="1"/>
  <c r="J65" i="1"/>
  <c r="G65" i="1"/>
  <c r="F65" i="1"/>
  <c r="E65" i="1"/>
  <c r="D65" i="1"/>
  <c r="J64" i="1"/>
  <c r="G64" i="1"/>
  <c r="F64" i="1"/>
  <c r="E64" i="1"/>
  <c r="D64" i="1"/>
  <c r="J63" i="1"/>
  <c r="G63" i="1"/>
  <c r="F63" i="1"/>
  <c r="E63" i="1"/>
  <c r="D63" i="1"/>
  <c r="J62" i="1"/>
  <c r="J61" i="1" s="1"/>
  <c r="G62" i="1"/>
  <c r="G61" i="1" s="1"/>
  <c r="F62" i="1"/>
  <c r="F61" i="1" s="1"/>
  <c r="E62" i="1"/>
  <c r="E61" i="1" s="1"/>
  <c r="D62" i="1"/>
  <c r="D61" i="1" s="1"/>
  <c r="N61" i="1"/>
  <c r="M61" i="1"/>
  <c r="L61" i="1"/>
  <c r="K61" i="1"/>
  <c r="J60" i="1"/>
  <c r="G60" i="1"/>
  <c r="F60" i="1"/>
  <c r="E60" i="1"/>
  <c r="D60" i="1"/>
  <c r="J59" i="1"/>
  <c r="G59" i="1"/>
  <c r="F59" i="1"/>
  <c r="E59" i="1"/>
  <c r="D59" i="1"/>
  <c r="J58" i="1"/>
  <c r="G58" i="1"/>
  <c r="G57" i="1" s="1"/>
  <c r="F58" i="1"/>
  <c r="F57" i="1" s="1"/>
  <c r="E58" i="1"/>
  <c r="D58" i="1"/>
  <c r="N57" i="1"/>
  <c r="M57" i="1"/>
  <c r="L57" i="1"/>
  <c r="K57" i="1"/>
  <c r="J56" i="1"/>
  <c r="G56" i="1"/>
  <c r="F56" i="1"/>
  <c r="E56" i="1"/>
  <c r="D56" i="1"/>
  <c r="J55" i="1"/>
  <c r="G55" i="1"/>
  <c r="F55" i="1"/>
  <c r="E55" i="1"/>
  <c r="D55" i="1"/>
  <c r="J54" i="1"/>
  <c r="G54" i="1"/>
  <c r="F54" i="1"/>
  <c r="E54" i="1"/>
  <c r="D54" i="1"/>
  <c r="N53" i="1"/>
  <c r="M53" i="1"/>
  <c r="L53" i="1"/>
  <c r="K53" i="1"/>
  <c r="J52" i="1"/>
  <c r="G52" i="1"/>
  <c r="F52" i="1"/>
  <c r="E52" i="1"/>
  <c r="D52" i="1"/>
  <c r="J51" i="1"/>
  <c r="G51" i="1"/>
  <c r="F51" i="1"/>
  <c r="F50" i="1" s="1"/>
  <c r="E51" i="1"/>
  <c r="D51" i="1"/>
  <c r="N50" i="1"/>
  <c r="M50" i="1"/>
  <c r="L50" i="1"/>
  <c r="K50" i="1"/>
  <c r="G50" i="1"/>
  <c r="J49" i="1"/>
  <c r="G49" i="1"/>
  <c r="F49" i="1"/>
  <c r="E49" i="1"/>
  <c r="D49" i="1"/>
  <c r="J48" i="1"/>
  <c r="G48" i="1"/>
  <c r="F48" i="1"/>
  <c r="E48" i="1"/>
  <c r="D48" i="1"/>
  <c r="J47" i="1"/>
  <c r="G47" i="1"/>
  <c r="F47" i="1"/>
  <c r="E47" i="1"/>
  <c r="D47" i="1"/>
  <c r="J46" i="1"/>
  <c r="G46" i="1"/>
  <c r="F46" i="1"/>
  <c r="E46" i="1"/>
  <c r="D46" i="1"/>
  <c r="J45" i="1"/>
  <c r="G45" i="1"/>
  <c r="F45" i="1"/>
  <c r="E45" i="1"/>
  <c r="D45" i="1"/>
  <c r="J44" i="1"/>
  <c r="G44" i="1"/>
  <c r="F44" i="1"/>
  <c r="E44" i="1"/>
  <c r="D44" i="1"/>
  <c r="J43" i="1"/>
  <c r="G43" i="1"/>
  <c r="F43" i="1"/>
  <c r="E43" i="1"/>
  <c r="D43" i="1"/>
  <c r="J42" i="1"/>
  <c r="G42" i="1"/>
  <c r="F42" i="1"/>
  <c r="E42" i="1"/>
  <c r="D42" i="1"/>
  <c r="J41" i="1"/>
  <c r="G41" i="1"/>
  <c r="F41" i="1"/>
  <c r="E41" i="1"/>
  <c r="D41" i="1"/>
  <c r="J40" i="1"/>
  <c r="G40" i="1"/>
  <c r="F40" i="1"/>
  <c r="E40" i="1"/>
  <c r="D40" i="1"/>
  <c r="J39" i="1"/>
  <c r="G39" i="1"/>
  <c r="F39" i="1"/>
  <c r="F38" i="1" s="1"/>
  <c r="E39" i="1"/>
  <c r="D39" i="1"/>
  <c r="N38" i="1"/>
  <c r="M38" i="1"/>
  <c r="L38" i="1"/>
  <c r="L37" i="1" s="1"/>
  <c r="K38" i="1"/>
  <c r="G38" i="1"/>
  <c r="J36" i="1"/>
  <c r="G36" i="1"/>
  <c r="F36" i="1"/>
  <c r="E36" i="1"/>
  <c r="D36" i="1"/>
  <c r="J34" i="1"/>
  <c r="G34" i="1"/>
  <c r="F34" i="1"/>
  <c r="E34" i="1"/>
  <c r="D34" i="1"/>
  <c r="J33" i="1"/>
  <c r="G33" i="1"/>
  <c r="F33" i="1"/>
  <c r="E33" i="1"/>
  <c r="D33" i="1"/>
  <c r="J32" i="1"/>
  <c r="G32" i="1"/>
  <c r="G31" i="1" s="1"/>
  <c r="F32" i="1"/>
  <c r="F31" i="1" s="1"/>
  <c r="E32" i="1"/>
  <c r="D32" i="1"/>
  <c r="N31" i="1"/>
  <c r="M31" i="1"/>
  <c r="L31" i="1"/>
  <c r="K31" i="1"/>
  <c r="J30" i="1"/>
  <c r="G30" i="1"/>
  <c r="F30" i="1"/>
  <c r="E30" i="1"/>
  <c r="D30" i="1"/>
  <c r="J28" i="1"/>
  <c r="G28" i="1"/>
  <c r="F28" i="1"/>
  <c r="E28" i="1"/>
  <c r="D28" i="1"/>
  <c r="J27" i="1"/>
  <c r="G27" i="1"/>
  <c r="F27" i="1"/>
  <c r="E27" i="1"/>
  <c r="D27" i="1"/>
  <c r="J26" i="1"/>
  <c r="G26" i="1"/>
  <c r="F26" i="1"/>
  <c r="F25" i="1" s="1"/>
  <c r="E26" i="1"/>
  <c r="D26" i="1"/>
  <c r="N25" i="1"/>
  <c r="M25" i="1"/>
  <c r="L25" i="1"/>
  <c r="K25" i="1"/>
  <c r="G25" i="1"/>
  <c r="J24" i="1"/>
  <c r="G24" i="1"/>
  <c r="F24" i="1"/>
  <c r="E24" i="1"/>
  <c r="D24" i="1"/>
  <c r="J23" i="1"/>
  <c r="G23" i="1"/>
  <c r="G22" i="1" s="1"/>
  <c r="F23" i="1"/>
  <c r="F22" i="1" s="1"/>
  <c r="E23" i="1"/>
  <c r="D23" i="1"/>
  <c r="D22" i="1" s="1"/>
  <c r="N22" i="1"/>
  <c r="M22" i="1"/>
  <c r="L22" i="1"/>
  <c r="K22" i="1"/>
  <c r="J21" i="1"/>
  <c r="G21" i="1"/>
  <c r="F21" i="1"/>
  <c r="E21" i="1"/>
  <c r="D21" i="1"/>
  <c r="J20" i="1"/>
  <c r="G20" i="1"/>
  <c r="F20" i="1"/>
  <c r="F19" i="1" s="1"/>
  <c r="E20" i="1"/>
  <c r="E19" i="1" s="1"/>
  <c r="D20" i="1"/>
  <c r="N19" i="1"/>
  <c r="N13" i="1" s="1"/>
  <c r="M19" i="1"/>
  <c r="L19" i="1"/>
  <c r="K19" i="1"/>
  <c r="G19" i="1"/>
  <c r="J17" i="1"/>
  <c r="G17" i="1"/>
  <c r="F17" i="1"/>
  <c r="E17" i="1"/>
  <c r="D17" i="1"/>
  <c r="J16" i="1"/>
  <c r="G16" i="1"/>
  <c r="F16" i="1"/>
  <c r="E16" i="1"/>
  <c r="D16" i="1"/>
  <c r="J15" i="1"/>
  <c r="G15" i="1"/>
  <c r="F15" i="1"/>
  <c r="E15" i="1"/>
  <c r="D15" i="1"/>
  <c r="J14" i="1"/>
  <c r="G14" i="1"/>
  <c r="F14" i="1"/>
  <c r="E14" i="1"/>
  <c r="D14" i="1"/>
  <c r="H6" i="1"/>
  <c r="H3" i="1"/>
  <c r="Q12" i="1" l="1"/>
  <c r="L13" i="1"/>
  <c r="L12" i="1" s="1"/>
  <c r="L11" i="1" s="1"/>
  <c r="Q105" i="1"/>
  <c r="N12" i="1"/>
  <c r="J31" i="1"/>
  <c r="E22" i="1"/>
  <c r="Q115" i="1"/>
  <c r="J22" i="1"/>
  <c r="J50" i="1"/>
  <c r="J53" i="1"/>
  <c r="J99" i="1"/>
  <c r="J98" i="1" s="1"/>
  <c r="Q37" i="1"/>
  <c r="D99" i="1"/>
  <c r="D98" i="1" s="1"/>
  <c r="C23" i="1"/>
  <c r="C22" i="1" s="1"/>
  <c r="C100" i="1"/>
  <c r="C99" i="1" s="1"/>
  <c r="C98" i="1" s="1"/>
  <c r="E99" i="1"/>
  <c r="E98" i="1" s="1"/>
  <c r="C97" i="1"/>
  <c r="C96" i="1" s="1"/>
  <c r="C27" i="1"/>
  <c r="C21" i="1"/>
  <c r="C52" i="1"/>
  <c r="C34" i="1"/>
  <c r="J38" i="1"/>
  <c r="C43" i="1"/>
  <c r="C55" i="1"/>
  <c r="E57" i="1"/>
  <c r="C60" i="1"/>
  <c r="J57" i="1"/>
  <c r="C64" i="1"/>
  <c r="C68" i="1"/>
  <c r="E70" i="1"/>
  <c r="C72" i="1"/>
  <c r="C74" i="1"/>
  <c r="G76" i="1"/>
  <c r="C14" i="1"/>
  <c r="C20" i="1"/>
  <c r="C32" i="1"/>
  <c r="D31" i="1"/>
  <c r="C44" i="1"/>
  <c r="C46" i="1"/>
  <c r="C56" i="1"/>
  <c r="C58" i="1"/>
  <c r="C57" i="1" s="1"/>
  <c r="C67" i="1"/>
  <c r="E77" i="1"/>
  <c r="C48" i="1"/>
  <c r="D86" i="1"/>
  <c r="D85" i="1" s="1"/>
  <c r="D88" i="1"/>
  <c r="C88" i="1" s="1"/>
  <c r="D90" i="1"/>
  <c r="C90" i="1" s="1"/>
  <c r="D79" i="1"/>
  <c r="C79" i="1" s="1"/>
  <c r="D81" i="1"/>
  <c r="D83" i="1"/>
  <c r="D87" i="1"/>
  <c r="C87" i="1" s="1"/>
  <c r="D89" i="1"/>
  <c r="C89" i="1" s="1"/>
  <c r="E25" i="1"/>
  <c r="E38" i="1"/>
  <c r="E50" i="1"/>
  <c r="C15" i="1"/>
  <c r="C16" i="1"/>
  <c r="C26" i="1"/>
  <c r="C30" i="1"/>
  <c r="C33" i="1"/>
  <c r="C42" i="1"/>
  <c r="C47" i="1"/>
  <c r="C54" i="1"/>
  <c r="C53" i="1" s="1"/>
  <c r="C62" i="1"/>
  <c r="C61" i="1" s="1"/>
  <c r="C63" i="1"/>
  <c r="C66" i="1"/>
  <c r="C73" i="1"/>
  <c r="E76" i="1"/>
  <c r="E84" i="1"/>
  <c r="C101" i="1"/>
  <c r="C40" i="1"/>
  <c r="C17" i="1"/>
  <c r="J19" i="1"/>
  <c r="M13" i="1"/>
  <c r="M12" i="1" s="1"/>
  <c r="C24" i="1"/>
  <c r="J25" i="1"/>
  <c r="C28" i="1"/>
  <c r="E31" i="1"/>
  <c r="C36" i="1"/>
  <c r="C41" i="1"/>
  <c r="C45" i="1"/>
  <c r="C49" i="1"/>
  <c r="D53" i="1"/>
  <c r="D57" i="1"/>
  <c r="C59" i="1"/>
  <c r="C65" i="1"/>
  <c r="C69" i="1"/>
  <c r="C75" i="1"/>
  <c r="J76" i="1"/>
  <c r="J77" i="1"/>
  <c r="F13" i="1"/>
  <c r="F12" i="1" s="1"/>
  <c r="E13" i="1"/>
  <c r="G13" i="1"/>
  <c r="G12" i="1" s="1"/>
  <c r="N37" i="1"/>
  <c r="F53" i="1"/>
  <c r="G70" i="1"/>
  <c r="G85" i="1"/>
  <c r="G84" i="1" s="1"/>
  <c r="C39" i="1"/>
  <c r="C38" i="1" s="1"/>
  <c r="D38" i="1"/>
  <c r="J85" i="1"/>
  <c r="K84" i="1"/>
  <c r="J84" i="1" s="1"/>
  <c r="K13" i="1"/>
  <c r="K12" i="1" s="1"/>
  <c r="D19" i="1"/>
  <c r="D25" i="1"/>
  <c r="K37" i="1"/>
  <c r="M37" i="1"/>
  <c r="C51" i="1"/>
  <c r="C50" i="1" s="1"/>
  <c r="D50" i="1"/>
  <c r="E53" i="1"/>
  <c r="G53" i="1"/>
  <c r="G37" i="1" s="1"/>
  <c r="C71" i="1"/>
  <c r="C70" i="1" s="1"/>
  <c r="D70" i="1"/>
  <c r="F70" i="1"/>
  <c r="J70" i="1"/>
  <c r="C78" i="1"/>
  <c r="C77" i="1" s="1"/>
  <c r="D77" i="1"/>
  <c r="F77" i="1"/>
  <c r="F76" i="1"/>
  <c r="F85" i="1"/>
  <c r="F84" i="1" s="1"/>
  <c r="Q11" i="1" l="1"/>
  <c r="N11" i="1"/>
  <c r="J13" i="1"/>
  <c r="J12" i="1" s="1"/>
  <c r="F37" i="1"/>
  <c r="M11" i="1"/>
  <c r="C86" i="1"/>
  <c r="J37" i="1"/>
  <c r="C31" i="1"/>
  <c r="D76" i="1"/>
  <c r="C76" i="1" s="1"/>
  <c r="E37" i="1"/>
  <c r="C25" i="1"/>
  <c r="E12" i="1"/>
  <c r="C83" i="1"/>
  <c r="D82" i="1"/>
  <c r="C82" i="1" s="1"/>
  <c r="C81" i="1"/>
  <c r="D80" i="1"/>
  <c r="C80" i="1" s="1"/>
  <c r="F11" i="1"/>
  <c r="D37" i="1"/>
  <c r="C19" i="1"/>
  <c r="C13" i="1" s="1"/>
  <c r="D13" i="1"/>
  <c r="D12" i="1" s="1"/>
  <c r="C85" i="1"/>
  <c r="D84" i="1"/>
  <c r="C84" i="1" s="1"/>
  <c r="K11" i="1"/>
  <c r="C37" i="1"/>
  <c r="G11" i="1"/>
  <c r="E11" i="1" l="1"/>
  <c r="J11" i="1"/>
  <c r="C12" i="1"/>
  <c r="C11" i="1" s="1"/>
  <c r="D11" i="1"/>
</calcChain>
</file>

<file path=xl/sharedStrings.xml><?xml version="1.0" encoding="utf-8"?>
<sst xmlns="http://schemas.openxmlformats.org/spreadsheetml/2006/main" count="554" uniqueCount="187">
  <si>
    <t>MINISTERUL AFACERILOR INTERNE</t>
  </si>
  <si>
    <t>ORDONATOR : Inspectoratul Judetean de Politie CALARASI</t>
  </si>
  <si>
    <t>Nr.268727/08.04.2014</t>
  </si>
  <si>
    <t xml:space="preserve">  BUGET  2014</t>
  </si>
  <si>
    <t>conform adresei M.A.I. - D.G.F. nr.329651 din 04.04.2014</t>
  </si>
  <si>
    <t>Capitol 61.A.03.01                                                                                                                                     mii lei</t>
  </si>
  <si>
    <t>Capitol 61.01.03.01                                                                                                                                     mii lei</t>
  </si>
  <si>
    <t>Denumire</t>
  </si>
  <si>
    <t xml:space="preserve">Articol </t>
  </si>
  <si>
    <t>Total</t>
  </si>
  <si>
    <t>Trim. I</t>
  </si>
  <si>
    <t>Trim. II</t>
  </si>
  <si>
    <t>Trim. III</t>
  </si>
  <si>
    <t>Trim. IV</t>
  </si>
  <si>
    <t>T O T A L</t>
  </si>
  <si>
    <t>Titlul I "Cheltuieli de personal"</t>
  </si>
  <si>
    <t>Cheltuieli salariale in bani</t>
  </si>
  <si>
    <t>10.01</t>
  </si>
  <si>
    <t>Salarii de baza</t>
  </si>
  <si>
    <t>10.01.01</t>
  </si>
  <si>
    <t>Indemnizatii de conducere</t>
  </si>
  <si>
    <t>10.01.03</t>
  </si>
  <si>
    <t>Sporuri pentru conditii de munca</t>
  </si>
  <si>
    <t>10.01.05</t>
  </si>
  <si>
    <t>Alte sporuri</t>
  </si>
  <si>
    <t>10 01 06</t>
  </si>
  <si>
    <t>Indemnizatii de delegare</t>
  </si>
  <si>
    <t>10.01.13</t>
  </si>
  <si>
    <t>- in tara</t>
  </si>
  <si>
    <t>10.01.13.01</t>
  </si>
  <si>
    <t>10 01 14</t>
  </si>
  <si>
    <t>Alte drepturi salariale in bani</t>
  </si>
  <si>
    <t>10.01.30</t>
  </si>
  <si>
    <t>10,01,30,01</t>
  </si>
  <si>
    <t>10,01,30,02</t>
  </si>
  <si>
    <t>Cheltuieli salariale in natura</t>
  </si>
  <si>
    <t>10.02</t>
  </si>
  <si>
    <t>Norme de hrana</t>
  </si>
  <si>
    <t>10.02.02</t>
  </si>
  <si>
    <t>Uniforme si echipament obligatoriu</t>
  </si>
  <si>
    <t>10.02.03</t>
  </si>
  <si>
    <t>Transportul la si de la locul de munca</t>
  </si>
  <si>
    <t>10.02.05</t>
  </si>
  <si>
    <t>Alte drepturi salariale in natura</t>
  </si>
  <si>
    <t>10.02.30</t>
  </si>
  <si>
    <t>Contributii</t>
  </si>
  <si>
    <t>10.03</t>
  </si>
  <si>
    <t>Contributii de asigurari sociale si de stat</t>
  </si>
  <si>
    <t>10.03.01</t>
  </si>
  <si>
    <t>Contributii de asigurari de somaj</t>
  </si>
  <si>
    <t>10.03.02</t>
  </si>
  <si>
    <t>Contributii de asigurari sociale de sanatate</t>
  </si>
  <si>
    <t>10.03.03</t>
  </si>
  <si>
    <t>Contrib. de concedii si indemnizatii</t>
  </si>
  <si>
    <t>10.03.06</t>
  </si>
  <si>
    <t>Titlul II "Bunuri si servicii"</t>
  </si>
  <si>
    <t>Bunuri si servicii</t>
  </si>
  <si>
    <t>20.01</t>
  </si>
  <si>
    <t>Furnituri de birou</t>
  </si>
  <si>
    <t>20.01.01</t>
  </si>
  <si>
    <t>Materiale ptr.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</si>
  <si>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</si>
  <si>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</si>
  <si>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</si>
  <si>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</si>
  <si>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</si>
  <si>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</si>
  <si>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</si>
  <si>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</si>
  <si>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</si>
  <si>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</si>
  <si>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</si>
  <si>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Posta, telecomunicatii, radio, tv, internet</t>
  </si>
  <si>
    <t>20.01.08</t>
  </si>
  <si>
    <t>Materiale si prest. de servicii cu caracter func.</t>
  </si>
  <si>
    <t>20.01.09</t>
  </si>
  <si>
    <t>Alte bunuri si serv. pentru intretinere si func.</t>
  </si>
  <si>
    <t>20.01.30</t>
  </si>
  <si>
    <t>Reparatii curente</t>
  </si>
  <si>
    <t>20.02</t>
  </si>
  <si>
    <t>Hrana</t>
  </si>
  <si>
    <t>20.03</t>
  </si>
  <si>
    <t>Hrana pentru oameni</t>
  </si>
  <si>
    <t>20.03.01</t>
  </si>
  <si>
    <t>Hrana pentru animale</t>
  </si>
  <si>
    <t>20.03.02</t>
  </si>
  <si>
    <t>Medicamente si matreriale sanitare</t>
  </si>
  <si>
    <t>20.04</t>
  </si>
  <si>
    <t>Medicamente</t>
  </si>
  <si>
    <t>20.04.01</t>
  </si>
  <si>
    <t>Materiale sanitare</t>
  </si>
  <si>
    <t>20 04 02</t>
  </si>
  <si>
    <t>Dezinfectanti</t>
  </si>
  <si>
    <t>20 04 04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</si>
  <si>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</si>
  <si>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</si>
  <si>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</si>
  <si>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</si>
  <si>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</si>
  <si>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</si>
  <si>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</si>
  <si>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</si>
  <si>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 interne, detasari, transferari</t>
  </si>
  <si>
    <t>20.06</t>
  </si>
  <si>
    <t>- interne</t>
  </si>
  <si>
    <t>20.06.01</t>
  </si>
  <si>
    <t>Materiale de laborator</t>
  </si>
  <si>
    <t>20.09</t>
  </si>
  <si>
    <t>Carti, publicatii si materiale documentare</t>
  </si>
  <si>
    <t>20.11</t>
  </si>
  <si>
    <t>Consultanta si expertiza</t>
  </si>
  <si>
    <t>20.12</t>
  </si>
  <si>
    <t>Pregatire profesionala</t>
  </si>
  <si>
    <t>20 13</t>
  </si>
  <si>
    <t>Protectia muncii</t>
  </si>
  <si>
    <t>20.14</t>
  </si>
  <si>
    <t>Munitie, furnituri si armament de nat.activelor fixe</t>
  </si>
  <si>
    <t>20 15</t>
  </si>
  <si>
    <t>Cheltuieli judiciare</t>
  </si>
  <si>
    <t>20.25</t>
  </si>
  <si>
    <t>Alte cheltuieli cu bunuri si servicii</t>
  </si>
  <si>
    <t>20.30</t>
  </si>
  <si>
    <t>Reclama si publicitate</t>
  </si>
  <si>
    <t>20.30.01</t>
  </si>
  <si>
    <t>Protocol si reprezentare</t>
  </si>
  <si>
    <t>20 30 02</t>
  </si>
  <si>
    <t>Prime de asigurari non-viata</t>
  </si>
  <si>
    <t>20.30.03</t>
  </si>
  <si>
    <t>Chirii</t>
  </si>
  <si>
    <t>20.30.04</t>
  </si>
  <si>
    <t>20.30.30</t>
  </si>
  <si>
    <t>Titlul VI "Transf.intre unit. ale admin."</t>
  </si>
  <si>
    <t>Transferuri curente</t>
  </si>
  <si>
    <t>51.01</t>
  </si>
  <si>
    <t>Transf.privind contrib de sanat. pt.pers arest</t>
  </si>
  <si>
    <t>51.01.10</t>
  </si>
  <si>
    <t>Transfer privind CASS ingrijire copil</t>
  </si>
  <si>
    <t>51.01.26</t>
  </si>
  <si>
    <t>Titlul IX "Asistenta sociala"</t>
  </si>
  <si>
    <t>Ajutoare sociale in numerar</t>
  </si>
  <si>
    <t>57.02.01</t>
  </si>
  <si>
    <t>Titlul X "Alte cheltuieli"</t>
  </si>
  <si>
    <t>Despagubiri civile</t>
  </si>
  <si>
    <t>59.17</t>
  </si>
  <si>
    <t>Titlul XII "Active nefinanciare"</t>
  </si>
  <si>
    <t>Active fixe</t>
  </si>
  <si>
    <t>71.01</t>
  </si>
  <si>
    <t>Constructii</t>
  </si>
  <si>
    <t>71.01.01</t>
  </si>
  <si>
    <t>Masini, echipamente si mijloac de transport</t>
  </si>
  <si>
    <t>71.01.02</t>
  </si>
  <si>
    <t>Mobilier, aparatura birotica si alte active corp.</t>
  </si>
  <si>
    <t>71.01.03</t>
  </si>
  <si>
    <t xml:space="preserve">Alte active fixe </t>
  </si>
  <si>
    <t>71.01.30</t>
  </si>
  <si>
    <t>Reparatii capitale aferente activelor fixe</t>
  </si>
  <si>
    <t>71.03</t>
  </si>
  <si>
    <t>59</t>
  </si>
  <si>
    <t>71</t>
  </si>
  <si>
    <t>Titlul VIII"Proiecte cu fin.ext.neramb."</t>
  </si>
  <si>
    <t>Finantare nationala</t>
  </si>
  <si>
    <t>Finantare externa nerambursabila</t>
  </si>
  <si>
    <t>Cheltuieli neeligibile</t>
  </si>
  <si>
    <t>Alte progr.comunitare fin. 2007-2013</t>
  </si>
  <si>
    <t>56 15 02</t>
  </si>
  <si>
    <t>Capitol 61.03.01        Sursa D                                                                                                                               mii lei</t>
  </si>
  <si>
    <t xml:space="preserve">Capitol 68 06                                                 </t>
  </si>
  <si>
    <t>Transf.privind contrib de sanat. pt.pers concediu cr.copil</t>
  </si>
  <si>
    <t>Ajutoare sociale</t>
  </si>
  <si>
    <t>57 02 01</t>
  </si>
  <si>
    <t>57</t>
  </si>
  <si>
    <t>57.02</t>
  </si>
  <si>
    <t>Titlul X"Proiecte cu fin.ext.neramb."</t>
  </si>
  <si>
    <t>Alte progr.comunitare fin. 2014-2020</t>
  </si>
  <si>
    <t>58 15 01</t>
  </si>
  <si>
    <t>58 15 02</t>
  </si>
  <si>
    <t>58 15 03</t>
  </si>
  <si>
    <t>58 15</t>
  </si>
  <si>
    <t>58</t>
  </si>
  <si>
    <t>BUGET 2018</t>
  </si>
  <si>
    <t xml:space="preserve">Capitol 61.03.01       Sursa A                                                                                                                              </t>
  </si>
  <si>
    <t>mii lei</t>
  </si>
  <si>
    <t>10 03 07</t>
  </si>
  <si>
    <t>10.02.06</t>
  </si>
  <si>
    <t>10 01 07</t>
  </si>
  <si>
    <t>Ore suplimentare</t>
  </si>
  <si>
    <t>Vouchere vacanta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</si>
</sst>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3" fontId="2" fillId="2" borderId="0" xfId="0" applyNumberFormat="1" applyFont="1" applyFill="1"/>
    <xf numFmtId="0" fontId="2" fillId="0" borderId="0" xfId="0" applyFont="1"/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1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/>
    <xf numFmtId="0" fontId="1" fillId="2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/>
    <xf numFmtId="0" fontId="4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/>
    <xf numFmtId="0" fontId="4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/>
    <xf numFmtId="0" fontId="8" fillId="0" borderId="0" xfId="0" applyFont="1" applyAlignment="1"/>
    <xf numFmtId="1" fontId="2" fillId="0" borderId="2" xfId="0" applyNumberFormat="1" applyFont="1" applyFill="1" applyBorder="1"/>
    <xf numFmtId="3" fontId="2" fillId="0" borderId="2" xfId="0" applyNumberFormat="1" applyFont="1" applyFill="1" applyBorder="1"/>
    <xf numFmtId="1" fontId="2" fillId="2" borderId="2" xfId="0" applyNumberFormat="1" applyFont="1" applyFill="1" applyBorder="1"/>
    <xf numFmtId="3" fontId="2" fillId="2" borderId="2" xfId="0" applyNumberFormat="1" applyFont="1" applyFill="1" applyBorder="1"/>
    <xf numFmtId="1" fontId="2" fillId="0" borderId="2" xfId="0" quotePrefix="1" applyNumberFormat="1" applyFont="1" applyFill="1" applyBorder="1"/>
    <xf numFmtId="1" fontId="2" fillId="2" borderId="2" xfId="0" quotePrefix="1" applyNumberFormat="1" applyFont="1" applyFill="1" applyBorder="1"/>
    <xf numFmtId="49" fontId="2" fillId="0" borderId="2" xfId="0" quotePrefix="1" applyNumberFormat="1" applyFont="1" applyFill="1" applyBorder="1" applyAlignment="1">
      <alignment horizontal="center"/>
    </xf>
    <xf numFmtId="49" fontId="2" fillId="2" borderId="2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/>
    <xf numFmtId="1" fontId="2" fillId="3" borderId="2" xfId="0" applyNumberFormat="1" applyFont="1" applyFill="1" applyBorder="1"/>
    <xf numFmtId="49" fontId="2" fillId="3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/>
    <xf numFmtId="49" fontId="10" fillId="0" borderId="2" xfId="0" applyNumberFormat="1" applyFont="1" applyFill="1" applyBorder="1" applyAlignment="1">
      <alignment horizontal="center"/>
    </xf>
    <xf numFmtId="3" fontId="10" fillId="0" borderId="2" xfId="0" applyNumberFormat="1" applyFont="1" applyFill="1" applyBorder="1"/>
    <xf numFmtId="1" fontId="9" fillId="2" borderId="2" xfId="0" applyNumberFormat="1" applyFont="1" applyFill="1" applyBorder="1"/>
    <xf numFmtId="49" fontId="10" fillId="2" borderId="2" xfId="0" applyNumberFormat="1" applyFont="1" applyFill="1" applyBorder="1" applyAlignment="1">
      <alignment horizontal="center"/>
    </xf>
    <xf numFmtId="3" fontId="10" fillId="2" borderId="2" xfId="0" applyNumberFormat="1" applyFont="1" applyFill="1" applyBorder="1"/>
    <xf numFmtId="0" fontId="9" fillId="0" borderId="0" xfId="0" applyFont="1"/>
    <xf numFmtId="49" fontId="8" fillId="0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/>
    <xf numFmtId="1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1" fontId="2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/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6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/>
    <xf numFmtId="4" fontId="2" fillId="0" borderId="2" xfId="0" applyNumberFormat="1" applyFont="1" applyFill="1" applyBorder="1" applyAlignment="1"/>
    <xf numFmtId="4" fontId="2" fillId="0" borderId="2" xfId="0" applyNumberFormat="1" applyFont="1" applyFill="1" applyBorder="1"/>
    <xf numFmtId="4" fontId="10" fillId="0" borderId="2" xfId="0" applyNumberFormat="1" applyFont="1" applyFill="1" applyBorder="1"/>
    <xf numFmtId="4" fontId="2" fillId="0" borderId="0" xfId="0" applyNumberFormat="1" applyFont="1" applyFill="1" applyBorder="1"/>
    <xf numFmtId="1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3" fontId="11" fillId="0" borderId="2" xfId="0" applyNumberFormat="1" applyFont="1" applyFill="1" applyBorder="1"/>
    <xf numFmtId="1" fontId="11" fillId="2" borderId="2" xfId="0" applyNumberFormat="1" applyFont="1" applyFill="1" applyBorder="1"/>
    <xf numFmtId="49" fontId="11" fillId="2" borderId="2" xfId="0" applyNumberFormat="1" applyFont="1" applyFill="1" applyBorder="1" applyAlignment="1">
      <alignment horizontal="center"/>
    </xf>
    <xf numFmtId="3" fontId="11" fillId="2" borderId="2" xfId="0" applyNumberFormat="1" applyFont="1" applyFill="1" applyBorder="1"/>
    <xf numFmtId="0" fontId="5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/>
    </xf>
    <xf numFmtId="4" fontId="6" fillId="0" borderId="2" xfId="0" applyNumberFormat="1" applyFont="1" applyFill="1" applyBorder="1"/>
    <xf numFmtId="0" fontId="11" fillId="0" borderId="0" xfId="0" applyFont="1"/>
    <xf numFmtId="0" fontId="2" fillId="0" borderId="2" xfId="0" applyFont="1" applyFill="1" applyBorder="1"/>
    <xf numFmtId="4" fontId="11" fillId="0" borderId="2" xfId="0" applyNumberFormat="1" applyFont="1" applyFill="1" applyBorder="1"/>
    <xf numFmtId="1" fontId="2" fillId="0" borderId="2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tabSelected="1" topLeftCell="O1" zoomScaleNormal="100" zoomScaleSheetLayoutView="100" workbookViewId="0">
      <selection activeCell="V25" sqref="V25"/>
    </sheetView>
  </sheetViews>
  <sheetFormatPr defaultRowHeight="12.75" x14ac:dyDescent="0.2"/>
  <cols>
    <col min="1" max="1" width="39.28515625" style="2" customWidth="1"/>
    <col min="2" max="2" width="8.140625" style="2" customWidth="1"/>
    <col min="3" max="7" width="11" style="3" customWidth="1"/>
    <col min="8" max="8" width="39.28515625" style="5" customWidth="1"/>
    <col min="9" max="9" width="8.7109375" style="5" customWidth="1"/>
    <col min="10" max="14" width="11" style="6" customWidth="1"/>
    <col min="15" max="15" width="39.28515625" style="2" customWidth="1"/>
    <col min="16" max="16" width="9.28515625" style="2" customWidth="1"/>
    <col min="17" max="17" width="11" style="74" customWidth="1"/>
    <col min="18" max="16384" width="9.140625" style="7"/>
  </cols>
  <sheetData>
    <row r="1" spans="1:17" ht="15.75" x14ac:dyDescent="0.25">
      <c r="A1" s="1" t="s">
        <v>0</v>
      </c>
      <c r="H1" s="4" t="s">
        <v>0</v>
      </c>
      <c r="O1" s="1" t="s">
        <v>0</v>
      </c>
    </row>
    <row r="2" spans="1:17" x14ac:dyDescent="0.2">
      <c r="A2" s="8" t="s">
        <v>1</v>
      </c>
      <c r="H2" s="9" t="s">
        <v>1</v>
      </c>
      <c r="O2" s="8" t="s">
        <v>1</v>
      </c>
    </row>
    <row r="3" spans="1:17" x14ac:dyDescent="0.2">
      <c r="A3" s="10" t="s">
        <v>2</v>
      </c>
      <c r="B3" s="10"/>
      <c r="C3" s="10"/>
      <c r="D3" s="10"/>
      <c r="E3" s="10"/>
      <c r="F3" s="10"/>
      <c r="G3" s="10"/>
      <c r="H3" s="112" t="str">
        <f>A3</f>
        <v>Nr.268727/08.04.2014</v>
      </c>
      <c r="I3" s="112"/>
      <c r="J3" s="112"/>
      <c r="K3" s="112"/>
      <c r="L3" s="112"/>
      <c r="M3" s="112"/>
      <c r="N3" s="112"/>
      <c r="O3" s="10"/>
      <c r="P3" s="10"/>
      <c r="Q3" s="75"/>
    </row>
    <row r="4" spans="1:17" x14ac:dyDescent="0.2">
      <c r="A4" s="11"/>
      <c r="B4" s="11"/>
      <c r="C4" s="12"/>
      <c r="D4" s="12"/>
      <c r="E4" s="12"/>
      <c r="F4" s="12"/>
      <c r="G4" s="12"/>
      <c r="H4" s="13"/>
      <c r="I4" s="13"/>
      <c r="J4" s="14"/>
      <c r="K4" s="14"/>
      <c r="L4" s="14"/>
      <c r="M4" s="14"/>
      <c r="N4" s="14"/>
      <c r="O4" s="11"/>
      <c r="P4" s="11"/>
      <c r="Q4" s="76"/>
    </row>
    <row r="5" spans="1:17" ht="15.75" x14ac:dyDescent="0.25">
      <c r="A5" s="113" t="s">
        <v>3</v>
      </c>
      <c r="B5" s="113"/>
      <c r="C5" s="113"/>
      <c r="D5" s="113"/>
      <c r="E5" s="113"/>
      <c r="F5" s="113"/>
      <c r="G5" s="113"/>
      <c r="H5" s="114" t="s">
        <v>3</v>
      </c>
      <c r="I5" s="114"/>
      <c r="J5" s="114"/>
      <c r="K5" s="114"/>
      <c r="L5" s="114"/>
      <c r="M5" s="114"/>
      <c r="N5" s="114"/>
      <c r="O5" s="113" t="s">
        <v>179</v>
      </c>
      <c r="P5" s="113"/>
      <c r="Q5" s="113"/>
    </row>
    <row r="6" spans="1:17" x14ac:dyDescent="0.2">
      <c r="A6" s="115" t="s">
        <v>4</v>
      </c>
      <c r="B6" s="115"/>
      <c r="C6" s="115"/>
      <c r="D6" s="115"/>
      <c r="E6" s="115"/>
      <c r="F6" s="115"/>
      <c r="G6" s="115"/>
      <c r="H6" s="116" t="str">
        <f>A6</f>
        <v>conform adresei M.A.I. - D.G.F. nr.329651 din 04.04.2014</v>
      </c>
      <c r="I6" s="116"/>
      <c r="J6" s="116"/>
      <c r="K6" s="116"/>
      <c r="L6" s="116"/>
      <c r="M6" s="116"/>
      <c r="N6" s="116"/>
      <c r="O6" s="115"/>
      <c r="P6" s="115"/>
      <c r="Q6" s="115"/>
    </row>
    <row r="7" spans="1:17" ht="15.75" x14ac:dyDescent="0.25">
      <c r="A7" s="15"/>
      <c r="B7" s="15"/>
      <c r="C7" s="16"/>
      <c r="D7" s="16"/>
      <c r="E7" s="16"/>
      <c r="F7" s="16"/>
      <c r="G7" s="16"/>
      <c r="H7" s="17"/>
      <c r="I7" s="17"/>
      <c r="J7" s="18"/>
      <c r="K7" s="18"/>
      <c r="L7" s="18"/>
      <c r="M7" s="18"/>
      <c r="N7" s="18"/>
      <c r="O7" s="15"/>
      <c r="P7" s="15"/>
      <c r="Q7" s="77"/>
    </row>
    <row r="8" spans="1:17" ht="15.75" x14ac:dyDescent="0.25">
      <c r="A8" s="103" t="s">
        <v>5</v>
      </c>
      <c r="B8" s="103"/>
      <c r="C8" s="103"/>
      <c r="D8" s="103"/>
      <c r="E8" s="103"/>
      <c r="F8" s="103"/>
      <c r="G8" s="103"/>
      <c r="H8" s="108" t="s">
        <v>6</v>
      </c>
      <c r="I8" s="108"/>
      <c r="J8" s="108"/>
      <c r="K8" s="108"/>
      <c r="L8" s="108"/>
      <c r="M8" s="108"/>
      <c r="N8" s="108"/>
      <c r="O8" s="101" t="s">
        <v>180</v>
      </c>
      <c r="P8" s="101"/>
      <c r="Q8" s="101" t="s">
        <v>181</v>
      </c>
    </row>
    <row r="9" spans="1:17" ht="15.75" customHeight="1" x14ac:dyDescent="0.2">
      <c r="A9" s="105" t="s">
        <v>7</v>
      </c>
      <c r="B9" s="106" t="s">
        <v>8</v>
      </c>
      <c r="C9" s="109" t="s">
        <v>9</v>
      </c>
      <c r="D9" s="109" t="s">
        <v>10</v>
      </c>
      <c r="E9" s="109" t="s">
        <v>11</v>
      </c>
      <c r="F9" s="109" t="s">
        <v>12</v>
      </c>
      <c r="G9" s="109" t="s">
        <v>13</v>
      </c>
      <c r="H9" s="110" t="s">
        <v>7</v>
      </c>
      <c r="I9" s="111" t="s">
        <v>8</v>
      </c>
      <c r="J9" s="104" t="s">
        <v>9</v>
      </c>
      <c r="K9" s="104" t="s">
        <v>10</v>
      </c>
      <c r="L9" s="104" t="s">
        <v>11</v>
      </c>
      <c r="M9" s="104" t="s">
        <v>12</v>
      </c>
      <c r="N9" s="104" t="s">
        <v>13</v>
      </c>
      <c r="O9" s="105" t="s">
        <v>7</v>
      </c>
      <c r="P9" s="106" t="s">
        <v>8</v>
      </c>
      <c r="Q9" s="107">
        <v>2018</v>
      </c>
    </row>
    <row r="10" spans="1:17" ht="12.75" customHeight="1" x14ac:dyDescent="0.2">
      <c r="A10" s="105"/>
      <c r="B10" s="106"/>
      <c r="C10" s="109"/>
      <c r="D10" s="109"/>
      <c r="E10" s="109"/>
      <c r="F10" s="109"/>
      <c r="G10" s="109"/>
      <c r="H10" s="110"/>
      <c r="I10" s="111"/>
      <c r="J10" s="104"/>
      <c r="K10" s="104"/>
      <c r="L10" s="104"/>
      <c r="M10" s="104"/>
      <c r="N10" s="104"/>
      <c r="O10" s="105"/>
      <c r="P10" s="106"/>
      <c r="Q10" s="107"/>
    </row>
    <row r="11" spans="1:17" s="25" customFormat="1" ht="15.75" x14ac:dyDescent="0.25">
      <c r="A11" s="19" t="s">
        <v>14</v>
      </c>
      <c r="B11" s="20"/>
      <c r="C11" s="21" t="e">
        <f>C12+C37+C76+C80+C82+C84+C96+C98</f>
        <v>#REF!</v>
      </c>
      <c r="D11" s="21" t="e">
        <f>D12+D37+D76+D80+D82+D84+D96+D98</f>
        <v>#REF!</v>
      </c>
      <c r="E11" s="21" t="e">
        <f>E12+E37+E76+E80+E82+E84+E96+E98</f>
        <v>#REF!</v>
      </c>
      <c r="F11" s="21" t="e">
        <f>F12+F37+F76+F80+F82+F84+F96+F98</f>
        <v>#REF!</v>
      </c>
      <c r="G11" s="21" t="e">
        <f>G12+G37+G76+G80+G82+G84+G96+G98</f>
        <v>#REF!</v>
      </c>
      <c r="H11" s="22" t="s">
        <v>14</v>
      </c>
      <c r="I11" s="23"/>
      <c r="J11" s="24">
        <f>J12+J37+J76+J80+J82+J84+J96+J98</f>
        <v>400620</v>
      </c>
      <c r="K11" s="24">
        <f>K12+K37+K76+K80+K82+K84+K96+K98</f>
        <v>0</v>
      </c>
      <c r="L11" s="24">
        <f>L12+L37+L76+L80+L82+L84+L96+L98</f>
        <v>400620</v>
      </c>
      <c r="M11" s="24">
        <f>M12+M37+M76+M80+M82+M84+M96+M98</f>
        <v>0</v>
      </c>
      <c r="N11" s="24">
        <f>N12+N37+N76+N80+N82+N84+N96+N98</f>
        <v>0</v>
      </c>
      <c r="O11" s="19" t="s">
        <v>14</v>
      </c>
      <c r="P11" s="20"/>
      <c r="Q11" s="78">
        <f>Q12+Q37+Q76+Q91+Q96+Q98</f>
        <v>59897.100000000006</v>
      </c>
    </row>
    <row r="12" spans="1:17" ht="15.75" x14ac:dyDescent="0.2">
      <c r="A12" s="26" t="s">
        <v>15</v>
      </c>
      <c r="B12" s="27">
        <v>10</v>
      </c>
      <c r="C12" s="28" t="e">
        <f>C13+C25+C31</f>
        <v>#REF!</v>
      </c>
      <c r="D12" s="28" t="e">
        <f>D13+D25+D31</f>
        <v>#REF!</v>
      </c>
      <c r="E12" s="28">
        <f>E13+E25+E31</f>
        <v>456566.56</v>
      </c>
      <c r="F12" s="28" t="e">
        <f>F13+F25+F31</f>
        <v>#REF!</v>
      </c>
      <c r="G12" s="28" t="e">
        <f>G13+G25+G31</f>
        <v>#REF!</v>
      </c>
      <c r="H12" s="29" t="s">
        <v>15</v>
      </c>
      <c r="I12" s="30">
        <v>10</v>
      </c>
      <c r="J12" s="31">
        <f>J13+J25+J31</f>
        <v>400620</v>
      </c>
      <c r="K12" s="31">
        <f>K13+K25+K31</f>
        <v>0</v>
      </c>
      <c r="L12" s="31">
        <f>L13+L25+L31</f>
        <v>400620</v>
      </c>
      <c r="M12" s="31">
        <f>M13+M25+M31</f>
        <v>0</v>
      </c>
      <c r="N12" s="31">
        <f>N13+N25+N31</f>
        <v>0</v>
      </c>
      <c r="O12" s="26" t="s">
        <v>15</v>
      </c>
      <c r="P12" s="27">
        <v>10</v>
      </c>
      <c r="Q12" s="79">
        <f t="shared" ref="Q12" si="0">Q13+Q25+Q31</f>
        <v>55956.58</v>
      </c>
    </row>
    <row r="13" spans="1:17" s="38" customFormat="1" ht="12.75" customHeight="1" x14ac:dyDescent="0.2">
      <c r="A13" s="32" t="s">
        <v>16</v>
      </c>
      <c r="B13" s="33" t="s">
        <v>17</v>
      </c>
      <c r="C13" s="34" t="e">
        <f>SUM(C14:C17)+SUM(C19:C19)+SUM(C22:C22)+C21</f>
        <v>#REF!</v>
      </c>
      <c r="D13" s="34" t="e">
        <f>SUM(D14:D17)+SUM(D19:D19)+SUM(D22:D22)+D21</f>
        <v>#REF!</v>
      </c>
      <c r="E13" s="34">
        <f>SUM(E14:E17)+SUM(E19:E19)+SUM(E22:E22)+E21</f>
        <v>42298.76</v>
      </c>
      <c r="F13" s="34" t="e">
        <f>SUM(F14:F17)+SUM(F19:F19)+SUM(F22:F22)+F21</f>
        <v>#REF!</v>
      </c>
      <c r="G13" s="34" t="e">
        <f>SUM(G14:G17)+SUM(G19:G19)+SUM(G22:G22)+G21</f>
        <v>#REF!</v>
      </c>
      <c r="H13" s="35" t="s">
        <v>16</v>
      </c>
      <c r="I13" s="36" t="s">
        <v>17</v>
      </c>
      <c r="J13" s="37">
        <f>SUM(J14:J17)+SUM(J19:J19)+SUM(J22:J22)+J21</f>
        <v>0</v>
      </c>
      <c r="K13" s="37">
        <f>SUM(K14:K17)+SUM(K19:K19)+SUM(K22:K22)+K21</f>
        <v>0</v>
      </c>
      <c r="L13" s="37">
        <f>SUM(L14:L17)+SUM(L19:L19)+SUM(L22:L22)+L21</f>
        <v>0</v>
      </c>
      <c r="M13" s="37">
        <f>SUM(M14:M17)+SUM(M19:M19)+SUM(M22:M22)+M21</f>
        <v>0</v>
      </c>
      <c r="N13" s="37">
        <f>SUM(N14:N17)+SUM(N19:N19)+SUM(N22:N22)+N21</f>
        <v>0</v>
      </c>
      <c r="O13" s="32" t="s">
        <v>16</v>
      </c>
      <c r="P13" s="33" t="s">
        <v>17</v>
      </c>
      <c r="Q13" s="80">
        <f>Q14+Q15+Q16+Q17+Q18+Q19+Q22</f>
        <v>42308.78</v>
      </c>
    </row>
    <row r="14" spans="1:17" ht="12.75" customHeight="1" x14ac:dyDescent="0.2">
      <c r="A14" s="39" t="s">
        <v>18</v>
      </c>
      <c r="B14" s="33" t="s">
        <v>19</v>
      </c>
      <c r="C14" s="40" t="e">
        <f t="shared" ref="C14:C20" si="1">D14+E14+F14+G14</f>
        <v>#REF!</v>
      </c>
      <c r="D14" s="40" t="e">
        <f>K14+#REF!</f>
        <v>#REF!</v>
      </c>
      <c r="E14" s="40">
        <f>L14+Q14</f>
        <v>29905.439999999999</v>
      </c>
      <c r="F14" s="40" t="e">
        <f>M14+#REF!</f>
        <v>#REF!</v>
      </c>
      <c r="G14" s="40" t="e">
        <f>N14+#REF!</f>
        <v>#REF!</v>
      </c>
      <c r="H14" s="41" t="s">
        <v>18</v>
      </c>
      <c r="I14" s="36" t="s">
        <v>19</v>
      </c>
      <c r="J14" s="42">
        <f t="shared" ref="J14:J21" si="2">K14+L14+M14+N14</f>
        <v>0</v>
      </c>
      <c r="K14" s="42"/>
      <c r="L14" s="42"/>
      <c r="M14" s="42"/>
      <c r="N14" s="42"/>
      <c r="O14" s="39" t="s">
        <v>18</v>
      </c>
      <c r="P14" s="33" t="s">
        <v>19</v>
      </c>
      <c r="Q14" s="81">
        <v>29905.439999999999</v>
      </c>
    </row>
    <row r="15" spans="1:17" x14ac:dyDescent="0.2">
      <c r="A15" s="39" t="s">
        <v>20</v>
      </c>
      <c r="B15" s="33" t="s">
        <v>21</v>
      </c>
      <c r="C15" s="40" t="e">
        <f t="shared" si="1"/>
        <v>#REF!</v>
      </c>
      <c r="D15" s="40" t="e">
        <f>K15+#REF!</f>
        <v>#REF!</v>
      </c>
      <c r="E15" s="40">
        <f>L15+Q15</f>
        <v>365.48</v>
      </c>
      <c r="F15" s="40" t="e">
        <f>M15+#REF!</f>
        <v>#REF!</v>
      </c>
      <c r="G15" s="40" t="e">
        <f>N15+#REF!</f>
        <v>#REF!</v>
      </c>
      <c r="H15" s="41" t="s">
        <v>20</v>
      </c>
      <c r="I15" s="36" t="s">
        <v>21</v>
      </c>
      <c r="J15" s="42">
        <f t="shared" si="2"/>
        <v>0</v>
      </c>
      <c r="K15" s="42"/>
      <c r="L15" s="42"/>
      <c r="M15" s="42"/>
      <c r="N15" s="42"/>
      <c r="O15" s="39" t="s">
        <v>20</v>
      </c>
      <c r="P15" s="33" t="s">
        <v>21</v>
      </c>
      <c r="Q15" s="81">
        <v>365.48</v>
      </c>
    </row>
    <row r="16" spans="1:17" x14ac:dyDescent="0.2">
      <c r="A16" s="39" t="s">
        <v>22</v>
      </c>
      <c r="B16" s="33" t="s">
        <v>23</v>
      </c>
      <c r="C16" s="40" t="e">
        <f t="shared" si="1"/>
        <v>#REF!</v>
      </c>
      <c r="D16" s="40" t="e">
        <f>K16+#REF!</f>
        <v>#REF!</v>
      </c>
      <c r="E16" s="40">
        <f>L16+Q16</f>
        <v>2011.02</v>
      </c>
      <c r="F16" s="40" t="e">
        <f>M16+#REF!</f>
        <v>#REF!</v>
      </c>
      <c r="G16" s="40" t="e">
        <f>N16+#REF!</f>
        <v>#REF!</v>
      </c>
      <c r="H16" s="41" t="s">
        <v>22</v>
      </c>
      <c r="I16" s="36" t="s">
        <v>23</v>
      </c>
      <c r="J16" s="42">
        <f t="shared" si="2"/>
        <v>0</v>
      </c>
      <c r="K16" s="42"/>
      <c r="L16" s="42"/>
      <c r="M16" s="42"/>
      <c r="N16" s="42"/>
      <c r="O16" s="39" t="s">
        <v>22</v>
      </c>
      <c r="P16" s="33" t="s">
        <v>23</v>
      </c>
      <c r="Q16" s="81">
        <v>2011.02</v>
      </c>
    </row>
    <row r="17" spans="1:17" x14ac:dyDescent="0.2">
      <c r="A17" s="39" t="s">
        <v>24</v>
      </c>
      <c r="B17" s="33" t="s">
        <v>25</v>
      </c>
      <c r="C17" s="40" t="e">
        <f t="shared" si="1"/>
        <v>#REF!</v>
      </c>
      <c r="D17" s="40" t="e">
        <f>K17+#REF!</f>
        <v>#REF!</v>
      </c>
      <c r="E17" s="40">
        <f>L17+Q17</f>
        <v>2223.9899999999998</v>
      </c>
      <c r="F17" s="40" t="e">
        <f>M17+#REF!</f>
        <v>#REF!</v>
      </c>
      <c r="G17" s="40" t="e">
        <f>N17+#REF!</f>
        <v>#REF!</v>
      </c>
      <c r="H17" s="41" t="s">
        <v>24</v>
      </c>
      <c r="I17" s="36" t="s">
        <v>25</v>
      </c>
      <c r="J17" s="42">
        <f t="shared" si="2"/>
        <v>0</v>
      </c>
      <c r="K17" s="42"/>
      <c r="L17" s="42"/>
      <c r="M17" s="42"/>
      <c r="N17" s="42"/>
      <c r="O17" s="39" t="s">
        <v>24</v>
      </c>
      <c r="P17" s="33" t="s">
        <v>25</v>
      </c>
      <c r="Q17" s="81">
        <v>2223.9899999999998</v>
      </c>
    </row>
    <row r="18" spans="1:17" x14ac:dyDescent="0.2">
      <c r="A18" s="39"/>
      <c r="B18" s="33"/>
      <c r="C18" s="40"/>
      <c r="D18" s="40"/>
      <c r="E18" s="40">
        <f>L18+Q18</f>
        <v>2.25</v>
      </c>
      <c r="F18" s="40"/>
      <c r="G18" s="40"/>
      <c r="H18" s="41"/>
      <c r="I18" s="36"/>
      <c r="J18" s="42"/>
      <c r="K18" s="42"/>
      <c r="L18" s="42"/>
      <c r="M18" s="42"/>
      <c r="N18" s="42"/>
      <c r="O18" s="39" t="s">
        <v>185</v>
      </c>
      <c r="P18" s="33" t="s">
        <v>184</v>
      </c>
      <c r="Q18" s="81">
        <v>2.25</v>
      </c>
    </row>
    <row r="19" spans="1:17" x14ac:dyDescent="0.2">
      <c r="A19" s="39" t="s">
        <v>26</v>
      </c>
      <c r="B19" s="33" t="s">
        <v>27</v>
      </c>
      <c r="C19" s="40" t="e">
        <f t="shared" si="1"/>
        <v>#REF!</v>
      </c>
      <c r="D19" s="40" t="e">
        <f>SUM(D20)</f>
        <v>#REF!</v>
      </c>
      <c r="E19" s="40">
        <f>SUM(E20)</f>
        <v>2.25</v>
      </c>
      <c r="F19" s="40" t="e">
        <f>SUM(F20)</f>
        <v>#REF!</v>
      </c>
      <c r="G19" s="40" t="e">
        <f>SUM(G20)</f>
        <v>#REF!</v>
      </c>
      <c r="H19" s="41" t="s">
        <v>26</v>
      </c>
      <c r="I19" s="36" t="s">
        <v>27</v>
      </c>
      <c r="J19" s="42">
        <f t="shared" si="2"/>
        <v>0</v>
      </c>
      <c r="K19" s="42">
        <f>SUM(K20)</f>
        <v>0</v>
      </c>
      <c r="L19" s="42">
        <f>SUM(L20)</f>
        <v>0</v>
      </c>
      <c r="M19" s="42">
        <f>SUM(M20)</f>
        <v>0</v>
      </c>
      <c r="N19" s="42">
        <f>SUM(N20)</f>
        <v>0</v>
      </c>
      <c r="O19" s="39" t="s">
        <v>26</v>
      </c>
      <c r="P19" s="33" t="s">
        <v>27</v>
      </c>
      <c r="Q19" s="81">
        <v>10.02</v>
      </c>
    </row>
    <row r="20" spans="1:17" x14ac:dyDescent="0.2">
      <c r="A20" s="43" t="s">
        <v>28</v>
      </c>
      <c r="B20" s="33" t="s">
        <v>29</v>
      </c>
      <c r="C20" s="40" t="e">
        <f t="shared" si="1"/>
        <v>#REF!</v>
      </c>
      <c r="D20" s="40" t="e">
        <f>K20+#REF!</f>
        <v>#REF!</v>
      </c>
      <c r="E20" s="40">
        <f>L20+Q20</f>
        <v>2.25</v>
      </c>
      <c r="F20" s="40" t="e">
        <f>M20+#REF!</f>
        <v>#REF!</v>
      </c>
      <c r="G20" s="40" t="e">
        <f>N20+#REF!</f>
        <v>#REF!</v>
      </c>
      <c r="H20" s="44" t="s">
        <v>28</v>
      </c>
      <c r="I20" s="36" t="s">
        <v>29</v>
      </c>
      <c r="J20" s="42">
        <f t="shared" si="2"/>
        <v>0</v>
      </c>
      <c r="K20" s="42"/>
      <c r="L20" s="42"/>
      <c r="M20" s="42"/>
      <c r="N20" s="42"/>
      <c r="O20" s="43" t="s">
        <v>28</v>
      </c>
      <c r="P20" s="33" t="s">
        <v>29</v>
      </c>
      <c r="Q20" s="81">
        <v>2.25</v>
      </c>
    </row>
    <row r="21" spans="1:17" x14ac:dyDescent="0.2">
      <c r="A21" s="43"/>
      <c r="B21" s="33" t="s">
        <v>30</v>
      </c>
      <c r="C21" s="40" t="e">
        <f>D21+E21+F21+G21</f>
        <v>#REF!</v>
      </c>
      <c r="D21" s="40" t="e">
        <f>K21+#REF!</f>
        <v>#REF!</v>
      </c>
      <c r="E21" s="40">
        <f>L21+Q21</f>
        <v>0</v>
      </c>
      <c r="F21" s="40" t="e">
        <f>M21+#REF!</f>
        <v>#REF!</v>
      </c>
      <c r="G21" s="40" t="e">
        <f>N21+#REF!</f>
        <v>#REF!</v>
      </c>
      <c r="H21" s="44"/>
      <c r="I21" s="36" t="s">
        <v>30</v>
      </c>
      <c r="J21" s="42">
        <f t="shared" si="2"/>
        <v>0</v>
      </c>
      <c r="K21" s="42"/>
      <c r="L21" s="42"/>
      <c r="M21" s="42"/>
      <c r="N21" s="42"/>
      <c r="O21" s="43"/>
      <c r="P21" s="33" t="s">
        <v>30</v>
      </c>
      <c r="Q21" s="81"/>
    </row>
    <row r="22" spans="1:17" x14ac:dyDescent="0.2">
      <c r="A22" s="39" t="s">
        <v>31</v>
      </c>
      <c r="B22" s="33" t="s">
        <v>32</v>
      </c>
      <c r="C22" s="40" t="e">
        <f>SUM(C23:C24)</f>
        <v>#REF!</v>
      </c>
      <c r="D22" s="40" t="e">
        <f>SUM(D23:D24)</f>
        <v>#REF!</v>
      </c>
      <c r="E22" s="40">
        <f>SUM(E23:E24)</f>
        <v>7790.58</v>
      </c>
      <c r="F22" s="40" t="e">
        <f>SUM(F23:F24)</f>
        <v>#REF!</v>
      </c>
      <c r="G22" s="40" t="e">
        <f>SUM(G23:G24)</f>
        <v>#REF!</v>
      </c>
      <c r="H22" s="41" t="s">
        <v>31</v>
      </c>
      <c r="I22" s="36" t="s">
        <v>32</v>
      </c>
      <c r="J22" s="42">
        <f>SUM(J23:J24)</f>
        <v>0</v>
      </c>
      <c r="K22" s="42">
        <f>SUM(K23:K24)</f>
        <v>0</v>
      </c>
      <c r="L22" s="42">
        <f>SUM(L23:L24)</f>
        <v>0</v>
      </c>
      <c r="M22" s="42">
        <f>SUM(M23:M24)</f>
        <v>0</v>
      </c>
      <c r="N22" s="42">
        <f>SUM(N23:N24)</f>
        <v>0</v>
      </c>
      <c r="O22" s="39" t="s">
        <v>31</v>
      </c>
      <c r="P22" s="33" t="s">
        <v>32</v>
      </c>
      <c r="Q22" s="81">
        <f t="shared" ref="Q22" si="3">SUM(Q23:Q24)</f>
        <v>7790.58</v>
      </c>
    </row>
    <row r="23" spans="1:17" x14ac:dyDescent="0.2">
      <c r="A23" s="39" t="s">
        <v>31</v>
      </c>
      <c r="B23" s="33" t="s">
        <v>33</v>
      </c>
      <c r="C23" s="40" t="e">
        <f>SUM(D23:G23)</f>
        <v>#REF!</v>
      </c>
      <c r="D23" s="40" t="e">
        <f>K23+#REF!</f>
        <v>#REF!</v>
      </c>
      <c r="E23" s="40">
        <f>L23+Q23</f>
        <v>3401.68</v>
      </c>
      <c r="F23" s="40" t="e">
        <f>M23+#REF!</f>
        <v>#REF!</v>
      </c>
      <c r="G23" s="40" t="e">
        <f>N23+#REF!</f>
        <v>#REF!</v>
      </c>
      <c r="H23" s="41" t="s">
        <v>31</v>
      </c>
      <c r="I23" s="36" t="s">
        <v>33</v>
      </c>
      <c r="J23" s="42">
        <f>SUM(K23:N23)</f>
        <v>0</v>
      </c>
      <c r="K23" s="42"/>
      <c r="L23" s="42"/>
      <c r="M23" s="42"/>
      <c r="N23" s="42"/>
      <c r="O23" s="39" t="s">
        <v>31</v>
      </c>
      <c r="P23" s="33" t="s">
        <v>33</v>
      </c>
      <c r="Q23" s="81">
        <v>3401.68</v>
      </c>
    </row>
    <row r="24" spans="1:17" x14ac:dyDescent="0.2">
      <c r="A24" s="39" t="s">
        <v>31</v>
      </c>
      <c r="B24" s="33" t="s">
        <v>34</v>
      </c>
      <c r="C24" s="40" t="e">
        <f>SUM(D24:G24)</f>
        <v>#REF!</v>
      </c>
      <c r="D24" s="40" t="e">
        <f>K24+#REF!</f>
        <v>#REF!</v>
      </c>
      <c r="E24" s="40">
        <f>L24+Q24</f>
        <v>4388.8999999999996</v>
      </c>
      <c r="F24" s="40" t="e">
        <f>M24+#REF!</f>
        <v>#REF!</v>
      </c>
      <c r="G24" s="40" t="e">
        <f>N24+#REF!</f>
        <v>#REF!</v>
      </c>
      <c r="H24" s="41" t="s">
        <v>31</v>
      </c>
      <c r="I24" s="36" t="s">
        <v>34</v>
      </c>
      <c r="J24" s="42">
        <f>SUM(K24:N24)</f>
        <v>0</v>
      </c>
      <c r="K24" s="42"/>
      <c r="L24" s="42"/>
      <c r="M24" s="42"/>
      <c r="N24" s="42"/>
      <c r="O24" s="39" t="s">
        <v>31</v>
      </c>
      <c r="P24" s="33" t="s">
        <v>34</v>
      </c>
      <c r="Q24" s="81">
        <v>4388.8999999999996</v>
      </c>
    </row>
    <row r="25" spans="1:17" x14ac:dyDescent="0.2">
      <c r="A25" s="39" t="s">
        <v>35</v>
      </c>
      <c r="B25" s="33" t="s">
        <v>36</v>
      </c>
      <c r="C25" s="40" t="e">
        <f t="shared" ref="C25:C36" si="4">D25+E25+F25+G25</f>
        <v>#REF!</v>
      </c>
      <c r="D25" s="40" t="e">
        <f>SUM(D26:D30)</f>
        <v>#REF!</v>
      </c>
      <c r="E25" s="40">
        <f>SUM(E26:E30)</f>
        <v>413234.86</v>
      </c>
      <c r="F25" s="40" t="e">
        <f>SUM(F26:F30)</f>
        <v>#REF!</v>
      </c>
      <c r="G25" s="40" t="e">
        <f>SUM(G26:G30)</f>
        <v>#REF!</v>
      </c>
      <c r="H25" s="41" t="s">
        <v>35</v>
      </c>
      <c r="I25" s="36" t="s">
        <v>36</v>
      </c>
      <c r="J25" s="42">
        <f t="shared" ref="J25:J36" si="5">K25+L25+M25+N25</f>
        <v>400620</v>
      </c>
      <c r="K25" s="42">
        <f>SUM(K26:K30)</f>
        <v>0</v>
      </c>
      <c r="L25" s="42">
        <f>SUM(L26:L30)</f>
        <v>400620</v>
      </c>
      <c r="M25" s="42">
        <f>SUM(M26:M30)</f>
        <v>0</v>
      </c>
      <c r="N25" s="42">
        <f>SUM(N26:N30)</f>
        <v>0</v>
      </c>
      <c r="O25" s="39" t="s">
        <v>35</v>
      </c>
      <c r="P25" s="33" t="s">
        <v>36</v>
      </c>
      <c r="Q25" s="81">
        <f t="shared" ref="Q25" si="6">SUM(Q26:Q30)</f>
        <v>12614.86</v>
      </c>
    </row>
    <row r="26" spans="1:17" x14ac:dyDescent="0.2">
      <c r="A26" s="39" t="s">
        <v>37</v>
      </c>
      <c r="B26" s="33" t="s">
        <v>38</v>
      </c>
      <c r="C26" s="40" t="e">
        <f t="shared" si="4"/>
        <v>#REF!</v>
      </c>
      <c r="D26" s="40" t="e">
        <f>K26+#REF!</f>
        <v>#REF!</v>
      </c>
      <c r="E26" s="40">
        <f>L26+Q26</f>
        <v>9068.66</v>
      </c>
      <c r="F26" s="40" t="e">
        <f>M26+#REF!</f>
        <v>#REF!</v>
      </c>
      <c r="G26" s="40" t="e">
        <f>N26+#REF!</f>
        <v>#REF!</v>
      </c>
      <c r="H26" s="41" t="s">
        <v>37</v>
      </c>
      <c r="I26" s="36" t="s">
        <v>38</v>
      </c>
      <c r="J26" s="42">
        <f t="shared" si="5"/>
        <v>0</v>
      </c>
      <c r="K26" s="42"/>
      <c r="L26" s="42"/>
      <c r="M26" s="42"/>
      <c r="N26" s="42"/>
      <c r="O26" s="39" t="s">
        <v>37</v>
      </c>
      <c r="P26" s="33" t="s">
        <v>38</v>
      </c>
      <c r="Q26" s="81">
        <v>9068.66</v>
      </c>
    </row>
    <row r="27" spans="1:17" s="2" customFormat="1" x14ac:dyDescent="0.2">
      <c r="A27" s="39" t="s">
        <v>39</v>
      </c>
      <c r="B27" s="33" t="s">
        <v>40</v>
      </c>
      <c r="C27" s="40" t="e">
        <f t="shared" si="4"/>
        <v>#REF!</v>
      </c>
      <c r="D27" s="40" t="e">
        <f>K27+#REF!</f>
        <v>#REF!</v>
      </c>
      <c r="E27" s="40">
        <f>L27+Q27</f>
        <v>402681.28</v>
      </c>
      <c r="F27" s="40" t="e">
        <f>M27+#REF!</f>
        <v>#REF!</v>
      </c>
      <c r="G27" s="40" t="e">
        <f>N27+#REF!</f>
        <v>#REF!</v>
      </c>
      <c r="H27" s="41" t="s">
        <v>39</v>
      </c>
      <c r="I27" s="36" t="s">
        <v>40</v>
      </c>
      <c r="J27" s="42">
        <f t="shared" si="5"/>
        <v>400620</v>
      </c>
      <c r="K27" s="42"/>
      <c r="L27" s="42">
        <v>400620</v>
      </c>
      <c r="M27" s="42"/>
      <c r="N27" s="42"/>
      <c r="O27" s="39" t="s">
        <v>39</v>
      </c>
      <c r="P27" s="33" t="s">
        <v>40</v>
      </c>
      <c r="Q27" s="81">
        <v>2061.2800000000002</v>
      </c>
    </row>
    <row r="28" spans="1:17" x14ac:dyDescent="0.2">
      <c r="A28" s="39" t="s">
        <v>41</v>
      </c>
      <c r="B28" s="33" t="s">
        <v>42</v>
      </c>
      <c r="C28" s="40" t="e">
        <f t="shared" si="4"/>
        <v>#REF!</v>
      </c>
      <c r="D28" s="40" t="e">
        <f>K28+#REF!</f>
        <v>#REF!</v>
      </c>
      <c r="E28" s="40">
        <f>L28+Q28</f>
        <v>734.69</v>
      </c>
      <c r="F28" s="40" t="e">
        <f>M28+#REF!</f>
        <v>#REF!</v>
      </c>
      <c r="G28" s="40" t="e">
        <f>N28+#REF!</f>
        <v>#REF!</v>
      </c>
      <c r="H28" s="41" t="s">
        <v>41</v>
      </c>
      <c r="I28" s="36" t="s">
        <v>42</v>
      </c>
      <c r="J28" s="42">
        <f t="shared" si="5"/>
        <v>0</v>
      </c>
      <c r="K28" s="42"/>
      <c r="L28" s="42"/>
      <c r="M28" s="42"/>
      <c r="N28" s="42"/>
      <c r="O28" s="39" t="s">
        <v>41</v>
      </c>
      <c r="P28" s="33" t="s">
        <v>42</v>
      </c>
      <c r="Q28" s="81">
        <v>734.69</v>
      </c>
    </row>
    <row r="29" spans="1:17" x14ac:dyDescent="0.2">
      <c r="A29" s="39"/>
      <c r="B29" s="33"/>
      <c r="C29" s="40"/>
      <c r="D29" s="40"/>
      <c r="E29" s="40">
        <f>L29+Q29</f>
        <v>629.01</v>
      </c>
      <c r="F29" s="40"/>
      <c r="G29" s="40"/>
      <c r="H29" s="41"/>
      <c r="I29" s="36"/>
      <c r="J29" s="42"/>
      <c r="K29" s="42"/>
      <c r="L29" s="42"/>
      <c r="M29" s="42"/>
      <c r="N29" s="42"/>
      <c r="O29" s="39" t="s">
        <v>186</v>
      </c>
      <c r="P29" s="33" t="s">
        <v>183</v>
      </c>
      <c r="Q29" s="81">
        <v>629.01</v>
      </c>
    </row>
    <row r="30" spans="1:17" x14ac:dyDescent="0.2">
      <c r="A30" s="39" t="s">
        <v>43</v>
      </c>
      <c r="B30" s="33" t="s">
        <v>44</v>
      </c>
      <c r="C30" s="40" t="e">
        <f t="shared" si="4"/>
        <v>#REF!</v>
      </c>
      <c r="D30" s="40" t="e">
        <f>K30+#REF!</f>
        <v>#REF!</v>
      </c>
      <c r="E30" s="40">
        <f>L30+Q30</f>
        <v>121.22</v>
      </c>
      <c r="F30" s="40" t="e">
        <f>M30+#REF!</f>
        <v>#REF!</v>
      </c>
      <c r="G30" s="40" t="e">
        <f>N30+#REF!</f>
        <v>#REF!</v>
      </c>
      <c r="H30" s="41" t="s">
        <v>43</v>
      </c>
      <c r="I30" s="36" t="s">
        <v>44</v>
      </c>
      <c r="J30" s="42">
        <f t="shared" si="5"/>
        <v>0</v>
      </c>
      <c r="K30" s="42"/>
      <c r="L30" s="42"/>
      <c r="M30" s="42"/>
      <c r="N30" s="42"/>
      <c r="O30" s="39" t="s">
        <v>43</v>
      </c>
      <c r="P30" s="33" t="s">
        <v>44</v>
      </c>
      <c r="Q30" s="81">
        <v>121.22</v>
      </c>
    </row>
    <row r="31" spans="1:17" x14ac:dyDescent="0.2">
      <c r="A31" s="39" t="s">
        <v>45</v>
      </c>
      <c r="B31" s="33" t="s">
        <v>46</v>
      </c>
      <c r="C31" s="40" t="e">
        <f t="shared" si="4"/>
        <v>#REF!</v>
      </c>
      <c r="D31" s="40" t="e">
        <f>SUM(D32:D36)</f>
        <v>#REF!</v>
      </c>
      <c r="E31" s="40">
        <f>SUM(E32:E36)</f>
        <v>1032.94</v>
      </c>
      <c r="F31" s="40" t="e">
        <f>SUM(F32:F36)</f>
        <v>#REF!</v>
      </c>
      <c r="G31" s="40" t="e">
        <f>SUM(G32:G36)</f>
        <v>#REF!</v>
      </c>
      <c r="H31" s="41" t="s">
        <v>45</v>
      </c>
      <c r="I31" s="36" t="s">
        <v>46</v>
      </c>
      <c r="J31" s="42">
        <f t="shared" si="5"/>
        <v>0</v>
      </c>
      <c r="K31" s="42">
        <f>SUM(K32:K36)</f>
        <v>0</v>
      </c>
      <c r="L31" s="42">
        <f>SUM(L32:L36)</f>
        <v>0</v>
      </c>
      <c r="M31" s="42">
        <f>SUM(M32:M36)</f>
        <v>0</v>
      </c>
      <c r="N31" s="42">
        <f>SUM(N32:N36)</f>
        <v>0</v>
      </c>
      <c r="O31" s="39" t="s">
        <v>45</v>
      </c>
      <c r="P31" s="33" t="s">
        <v>46</v>
      </c>
      <c r="Q31" s="81">
        <f>SUM(Q32:Q36)</f>
        <v>1032.94</v>
      </c>
    </row>
    <row r="32" spans="1:17" x14ac:dyDescent="0.2">
      <c r="A32" s="39" t="s">
        <v>47</v>
      </c>
      <c r="B32" s="33" t="s">
        <v>48</v>
      </c>
      <c r="C32" s="40" t="e">
        <f t="shared" si="4"/>
        <v>#REF!</v>
      </c>
      <c r="D32" s="40" t="e">
        <f>K32+#REF!</f>
        <v>#REF!</v>
      </c>
      <c r="E32" s="40">
        <f>L32+Q32</f>
        <v>10.029999999999999</v>
      </c>
      <c r="F32" s="40" t="e">
        <f>M32+#REF!</f>
        <v>#REF!</v>
      </c>
      <c r="G32" s="40" t="e">
        <f>N32+#REF!</f>
        <v>#REF!</v>
      </c>
      <c r="H32" s="41" t="s">
        <v>47</v>
      </c>
      <c r="I32" s="36" t="s">
        <v>48</v>
      </c>
      <c r="J32" s="42">
        <f t="shared" si="5"/>
        <v>0</v>
      </c>
      <c r="K32" s="42"/>
      <c r="L32" s="42"/>
      <c r="M32" s="42"/>
      <c r="N32" s="42"/>
      <c r="O32" s="39" t="s">
        <v>47</v>
      </c>
      <c r="P32" s="33" t="s">
        <v>48</v>
      </c>
      <c r="Q32" s="81">
        <v>10.029999999999999</v>
      </c>
    </row>
    <row r="33" spans="1:17" x14ac:dyDescent="0.2">
      <c r="A33" s="39" t="s">
        <v>49</v>
      </c>
      <c r="B33" s="33" t="s">
        <v>50</v>
      </c>
      <c r="C33" s="40" t="e">
        <f t="shared" si="4"/>
        <v>#REF!</v>
      </c>
      <c r="D33" s="40" t="e">
        <f>K33+#REF!</f>
        <v>#REF!</v>
      </c>
      <c r="E33" s="40">
        <f>L33+Q33</f>
        <v>0.32</v>
      </c>
      <c r="F33" s="40" t="e">
        <f>M33+#REF!</f>
        <v>#REF!</v>
      </c>
      <c r="G33" s="40" t="e">
        <f>N33+#REF!</f>
        <v>#REF!</v>
      </c>
      <c r="H33" s="41" t="s">
        <v>49</v>
      </c>
      <c r="I33" s="36" t="s">
        <v>50</v>
      </c>
      <c r="J33" s="42">
        <f t="shared" si="5"/>
        <v>0</v>
      </c>
      <c r="K33" s="42"/>
      <c r="L33" s="42"/>
      <c r="M33" s="42"/>
      <c r="N33" s="42"/>
      <c r="O33" s="39" t="s">
        <v>49</v>
      </c>
      <c r="P33" s="33" t="s">
        <v>50</v>
      </c>
      <c r="Q33" s="81">
        <v>0.32</v>
      </c>
    </row>
    <row r="34" spans="1:17" x14ac:dyDescent="0.2">
      <c r="A34" s="39" t="s">
        <v>51</v>
      </c>
      <c r="B34" s="33" t="s">
        <v>52</v>
      </c>
      <c r="C34" s="40" t="e">
        <f t="shared" si="4"/>
        <v>#REF!</v>
      </c>
      <c r="D34" s="40" t="e">
        <f>K34+#REF!</f>
        <v>#REF!</v>
      </c>
      <c r="E34" s="40">
        <f>L34+Q34</f>
        <v>152.38999999999999</v>
      </c>
      <c r="F34" s="40" t="e">
        <f>M34+#REF!</f>
        <v>#REF!</v>
      </c>
      <c r="G34" s="40" t="e">
        <f>N34+#REF!</f>
        <v>#REF!</v>
      </c>
      <c r="H34" s="41" t="s">
        <v>51</v>
      </c>
      <c r="I34" s="36" t="s">
        <v>52</v>
      </c>
      <c r="J34" s="42">
        <f t="shared" si="5"/>
        <v>0</v>
      </c>
      <c r="K34" s="42"/>
      <c r="L34" s="42"/>
      <c r="M34" s="42"/>
      <c r="N34" s="42"/>
      <c r="O34" s="39" t="s">
        <v>51</v>
      </c>
      <c r="P34" s="33" t="s">
        <v>52</v>
      </c>
      <c r="Q34" s="81">
        <v>152.38999999999999</v>
      </c>
    </row>
    <row r="35" spans="1:17" x14ac:dyDescent="0.2">
      <c r="A35" s="39" t="s">
        <v>53</v>
      </c>
      <c r="B35" s="45" t="s">
        <v>54</v>
      </c>
      <c r="C35" s="40" t="e">
        <f t="shared" ref="C35" si="7">D35+E35+F35+G35</f>
        <v>#REF!</v>
      </c>
      <c r="D35" s="40" t="e">
        <f>K35+#REF!</f>
        <v>#REF!</v>
      </c>
      <c r="E35" s="40">
        <f>L35+Q35</f>
        <v>0.53</v>
      </c>
      <c r="F35" s="40" t="e">
        <f>M35+#REF!</f>
        <v>#REF!</v>
      </c>
      <c r="G35" s="40" t="e">
        <f>N35+#REF!</f>
        <v>#REF!</v>
      </c>
      <c r="H35" s="41" t="s">
        <v>53</v>
      </c>
      <c r="I35" s="46" t="s">
        <v>54</v>
      </c>
      <c r="J35" s="42">
        <f t="shared" ref="J35" si="8">K35+L35+M35+N35</f>
        <v>0</v>
      </c>
      <c r="K35" s="42"/>
      <c r="L35" s="42"/>
      <c r="M35" s="42"/>
      <c r="N35" s="42"/>
      <c r="O35" s="39" t="s">
        <v>53</v>
      </c>
      <c r="P35" s="45" t="s">
        <v>54</v>
      </c>
      <c r="Q35" s="81">
        <v>0.53</v>
      </c>
    </row>
    <row r="36" spans="1:17" x14ac:dyDescent="0.2">
      <c r="A36" s="39" t="s">
        <v>53</v>
      </c>
      <c r="B36" s="45" t="s">
        <v>54</v>
      </c>
      <c r="C36" s="40" t="e">
        <f t="shared" si="4"/>
        <v>#REF!</v>
      </c>
      <c r="D36" s="40" t="e">
        <f>K36+#REF!</f>
        <v>#REF!</v>
      </c>
      <c r="E36" s="40">
        <f>L36+Q36</f>
        <v>869.67</v>
      </c>
      <c r="F36" s="40" t="e">
        <f>M36+#REF!</f>
        <v>#REF!</v>
      </c>
      <c r="G36" s="40" t="e">
        <f>N36+#REF!</f>
        <v>#REF!</v>
      </c>
      <c r="H36" s="41" t="s">
        <v>53</v>
      </c>
      <c r="I36" s="46" t="s">
        <v>54</v>
      </c>
      <c r="J36" s="42">
        <f t="shared" si="5"/>
        <v>0</v>
      </c>
      <c r="K36" s="42"/>
      <c r="L36" s="42"/>
      <c r="M36" s="42"/>
      <c r="N36" s="42"/>
      <c r="O36" s="39" t="s">
        <v>53</v>
      </c>
      <c r="P36" s="45" t="s">
        <v>182</v>
      </c>
      <c r="Q36" s="81">
        <v>869.67</v>
      </c>
    </row>
    <row r="37" spans="1:17" ht="15.75" customHeight="1" x14ac:dyDescent="0.2">
      <c r="A37" s="26" t="s">
        <v>55</v>
      </c>
      <c r="B37" s="27">
        <v>20</v>
      </c>
      <c r="C37" s="28" t="e">
        <f>C38+C49+C50+C53+C57+C61+SUM(C63:C70)</f>
        <v>#REF!</v>
      </c>
      <c r="D37" s="28" t="e">
        <f>D38+D49+D50+D53+D57+D61+SUM(D63:D70)</f>
        <v>#REF!</v>
      </c>
      <c r="E37" s="28">
        <f>E38+E49+E50+E53+E57+E61+SUM(E63:E70)</f>
        <v>3808.97</v>
      </c>
      <c r="F37" s="28" t="e">
        <f>F38+F49+F50+F53+F57+F61+SUM(F63:F70)</f>
        <v>#REF!</v>
      </c>
      <c r="G37" s="28" t="e">
        <f>G38+G49+G50+G53+G57+G61+SUM(G63:G70)</f>
        <v>#REF!</v>
      </c>
      <c r="H37" s="29" t="s">
        <v>55</v>
      </c>
      <c r="I37" s="30">
        <v>20</v>
      </c>
      <c r="J37" s="31">
        <f>J38+J49+J50+J53+J57+J61+SUM(J63:J70)</f>
        <v>0</v>
      </c>
      <c r="K37" s="31">
        <f>K38+K49+K50+K53+K57+K61+SUM(K63:K70)</f>
        <v>0</v>
      </c>
      <c r="L37" s="31">
        <f>L38+L49+L50+L53+L57+L61+SUM(L63:L70)</f>
        <v>0</v>
      </c>
      <c r="M37" s="31">
        <f>M38+M49+M50+M53+M57+M61+SUM(M63:M70)</f>
        <v>0</v>
      </c>
      <c r="N37" s="31">
        <f>N38+N49+N50+N53+N57+N61+SUM(N63:N70)</f>
        <v>0</v>
      </c>
      <c r="O37" s="26" t="s">
        <v>55</v>
      </c>
      <c r="P37" s="27">
        <v>20</v>
      </c>
      <c r="Q37" s="79">
        <f t="shared" ref="Q37" si="9">Q38+Q49+Q50+Q53+Q57+Q61+Q63+Q65+Q67+Q66+Q69+Q70</f>
        <v>3808.9700000000003</v>
      </c>
    </row>
    <row r="38" spans="1:17" s="49" customFormat="1" ht="12.75" customHeight="1" x14ac:dyDescent="0.2">
      <c r="A38" s="47" t="s">
        <v>56</v>
      </c>
      <c r="B38" s="33" t="s">
        <v>57</v>
      </c>
      <c r="C38" s="40" t="e">
        <f>SUM(C39:C48)</f>
        <v>#REF!</v>
      </c>
      <c r="D38" s="40" t="e">
        <f>SUM(D39:D48)</f>
        <v>#REF!</v>
      </c>
      <c r="E38" s="40">
        <f>SUM(E39:E48)</f>
        <v>1828.56</v>
      </c>
      <c r="F38" s="40" t="e">
        <f>SUM(F39:F48)</f>
        <v>#REF!</v>
      </c>
      <c r="G38" s="40" t="e">
        <f>SUM(G39:G48)</f>
        <v>#REF!</v>
      </c>
      <c r="H38" s="48" t="s">
        <v>56</v>
      </c>
      <c r="I38" s="36" t="s">
        <v>57</v>
      </c>
      <c r="J38" s="42">
        <f>SUM(J39:J48)</f>
        <v>0</v>
      </c>
      <c r="K38" s="42">
        <f>SUM(K39:K48)</f>
        <v>0</v>
      </c>
      <c r="L38" s="42">
        <f>SUM(L39:L48)</f>
        <v>0</v>
      </c>
      <c r="M38" s="42">
        <f>SUM(M39:M48)</f>
        <v>0</v>
      </c>
      <c r="N38" s="42">
        <f>SUM(N39:N48)</f>
        <v>0</v>
      </c>
      <c r="O38" s="47" t="s">
        <v>56</v>
      </c>
      <c r="P38" s="33" t="s">
        <v>57</v>
      </c>
      <c r="Q38" s="81">
        <f t="shared" ref="Q38" si="10">SUM(Q39:Q48)</f>
        <v>1828.56</v>
      </c>
    </row>
    <row r="39" spans="1:17" x14ac:dyDescent="0.2">
      <c r="A39" s="39" t="s">
        <v>58</v>
      </c>
      <c r="B39" s="33" t="s">
        <v>59</v>
      </c>
      <c r="C39" s="40" t="e">
        <f t="shared" ref="C39:C49" si="11">D39+E39+F39+G39</f>
        <v>#REF!</v>
      </c>
      <c r="D39" s="40" t="e">
        <f>K39+#REF!</f>
        <v>#REF!</v>
      </c>
      <c r="E39" s="40">
        <f t="shared" ref="E39:E49" si="12">L39+Q39</f>
        <v>94.48</v>
      </c>
      <c r="F39" s="40" t="e">
        <f>M39+#REF!</f>
        <v>#REF!</v>
      </c>
      <c r="G39" s="40" t="e">
        <f>N39+#REF!</f>
        <v>#REF!</v>
      </c>
      <c r="H39" s="41" t="s">
        <v>58</v>
      </c>
      <c r="I39" s="36" t="s">
        <v>59</v>
      </c>
      <c r="J39" s="42">
        <f t="shared" ref="J39:J49" si="13">K39+L39+M39+N39</f>
        <v>0</v>
      </c>
      <c r="K39" s="42"/>
      <c r="L39" s="42"/>
      <c r="M39" s="42"/>
      <c r="N39" s="42"/>
      <c r="O39" s="39" t="s">
        <v>58</v>
      </c>
      <c r="P39" s="33" t="s">
        <v>59</v>
      </c>
      <c r="Q39" s="81">
        <v>94.48</v>
      </c>
    </row>
    <row r="40" spans="1:17" x14ac:dyDescent="0.2">
      <c r="A40" s="39" t="s">
        <v>60</v>
      </c>
      <c r="B40" s="33" t="s">
        <v>61</v>
      </c>
      <c r="C40" s="40" t="e">
        <f t="shared" si="11"/>
        <v>#REF!</v>
      </c>
      <c r="D40" s="40" t="e">
        <f>K40+#REF!</f>
        <v>#REF!</v>
      </c>
      <c r="E40" s="40">
        <f t="shared" si="12"/>
        <v>6.98</v>
      </c>
      <c r="F40" s="40" t="e">
        <f>M40+#REF!</f>
        <v>#REF!</v>
      </c>
      <c r="G40" s="40" t="e">
        <f>N40+#REF!</f>
        <v>#REF!</v>
      </c>
      <c r="H40" s="41" t="s">
        <v>60</v>
      </c>
      <c r="I40" s="36" t="s">
        <v>61</v>
      </c>
      <c r="J40" s="42">
        <f t="shared" si="13"/>
        <v>0</v>
      </c>
      <c r="K40" s="42"/>
      <c r="L40" s="42"/>
      <c r="M40" s="42"/>
      <c r="N40" s="42"/>
      <c r="O40" s="39" t="s">
        <v>60</v>
      </c>
      <c r="P40" s="33" t="s">
        <v>61</v>
      </c>
      <c r="Q40" s="81">
        <v>6.98</v>
      </c>
    </row>
    <row r="41" spans="1:17" x14ac:dyDescent="0.2">
      <c r="A41" s="39" t="s">
        <v>62</v>
      </c>
      <c r="B41" s="33" t="s">
        <v>63</v>
      </c>
      <c r="C41" s="40" t="e">
        <f t="shared" si="11"/>
        <v>#REF!</v>
      </c>
      <c r="D41" s="40" t="e">
        <f>K41+#REF!</f>
        <v>#REF!</v>
      </c>
      <c r="E41" s="40">
        <f t="shared" si="12"/>
        <v>920.06</v>
      </c>
      <c r="F41" s="40" t="e">
        <f>M41+#REF!</f>
        <v>#REF!</v>
      </c>
      <c r="G41" s="40" t="e">
        <f>N41+#REF!</f>
        <v>#REF!</v>
      </c>
      <c r="H41" s="41" t="s">
        <v>62</v>
      </c>
      <c r="I41" s="36" t="s">
        <v>63</v>
      </c>
      <c r="J41" s="42">
        <f t="shared" si="13"/>
        <v>0</v>
      </c>
      <c r="K41" s="42"/>
      <c r="L41" s="42"/>
      <c r="M41" s="42"/>
      <c r="N41" s="42"/>
      <c r="O41" s="39" t="s">
        <v>62</v>
      </c>
      <c r="P41" s="33" t="s">
        <v>63</v>
      </c>
      <c r="Q41" s="81">
        <v>920.06</v>
      </c>
    </row>
    <row r="42" spans="1:17" x14ac:dyDescent="0.2">
      <c r="A42" s="39" t="s">
        <v>64</v>
      </c>
      <c r="B42" s="33" t="s">
        <v>65</v>
      </c>
      <c r="C42" s="40" t="e">
        <f t="shared" si="11"/>
        <v>#REF!</v>
      </c>
      <c r="D42" s="40" t="e">
        <f>K42+#REF!</f>
        <v>#REF!</v>
      </c>
      <c r="E42" s="40">
        <f t="shared" si="12"/>
        <v>67.83</v>
      </c>
      <c r="F42" s="40" t="e">
        <f>M42+#REF!</f>
        <v>#REF!</v>
      </c>
      <c r="G42" s="40" t="e">
        <f>N42+#REF!</f>
        <v>#REF!</v>
      </c>
      <c r="H42" s="41" t="s">
        <v>64</v>
      </c>
      <c r="I42" s="36" t="s">
        <v>65</v>
      </c>
      <c r="J42" s="42">
        <f t="shared" si="13"/>
        <v>0</v>
      </c>
      <c r="K42" s="42"/>
      <c r="L42" s="42"/>
      <c r="M42" s="42"/>
      <c r="N42" s="42"/>
      <c r="O42" s="39" t="s">
        <v>64</v>
      </c>
      <c r="P42" s="33" t="s">
        <v>65</v>
      </c>
      <c r="Q42" s="81">
        <v>67.83</v>
      </c>
    </row>
    <row r="43" spans="1:17" x14ac:dyDescent="0.2">
      <c r="A43" s="39" t="s">
        <v>66</v>
      </c>
      <c r="B43" s="33" t="s">
        <v>67</v>
      </c>
      <c r="C43" s="40" t="e">
        <f t="shared" si="11"/>
        <v>#REF!</v>
      </c>
      <c r="D43" s="40" t="e">
        <f>K43+#REF!</f>
        <v>#REF!</v>
      </c>
      <c r="E43" s="40">
        <f t="shared" si="12"/>
        <v>57</v>
      </c>
      <c r="F43" s="40" t="e">
        <f>M43+#REF!</f>
        <v>#REF!</v>
      </c>
      <c r="G43" s="40" t="e">
        <f>N43+#REF!</f>
        <v>#REF!</v>
      </c>
      <c r="H43" s="41" t="s">
        <v>66</v>
      </c>
      <c r="I43" s="36" t="s">
        <v>67</v>
      </c>
      <c r="J43" s="42">
        <f t="shared" si="13"/>
        <v>0</v>
      </c>
      <c r="K43" s="42"/>
      <c r="L43" s="42"/>
      <c r="M43" s="42"/>
      <c r="N43" s="42"/>
      <c r="O43" s="39" t="s">
        <v>66</v>
      </c>
      <c r="P43" s="33" t="s">
        <v>67</v>
      </c>
      <c r="Q43" s="81">
        <v>57</v>
      </c>
    </row>
    <row r="44" spans="1:17" x14ac:dyDescent="0.2">
      <c r="A44" s="39" t="s">
        <v>68</v>
      </c>
      <c r="B44" s="33" t="s">
        <v>69</v>
      </c>
      <c r="C44" s="40" t="e">
        <f t="shared" si="11"/>
        <v>#REF!</v>
      </c>
      <c r="D44" s="40" t="e">
        <f>K44+#REF!</f>
        <v>#REF!</v>
      </c>
      <c r="E44" s="40">
        <f t="shared" si="12"/>
        <v>379.27</v>
      </c>
      <c r="F44" s="40" t="e">
        <f>M44+#REF!</f>
        <v>#REF!</v>
      </c>
      <c r="G44" s="40" t="e">
        <f>N44+#REF!</f>
        <v>#REF!</v>
      </c>
      <c r="H44" s="41" t="s">
        <v>68</v>
      </c>
      <c r="I44" s="36" t="s">
        <v>69</v>
      </c>
      <c r="J44" s="42">
        <f t="shared" si="13"/>
        <v>0</v>
      </c>
      <c r="K44" s="42"/>
      <c r="L44" s="42"/>
      <c r="M44" s="42"/>
      <c r="N44" s="42"/>
      <c r="O44" s="39" t="s">
        <v>68</v>
      </c>
      <c r="P44" s="33" t="s">
        <v>69</v>
      </c>
      <c r="Q44" s="81">
        <v>379.27</v>
      </c>
    </row>
    <row r="45" spans="1:17" x14ac:dyDescent="0.2">
      <c r="A45" s="39" t="s">
        <v>70</v>
      </c>
      <c r="B45" s="33" t="s">
        <v>71</v>
      </c>
      <c r="C45" s="40" t="e">
        <f t="shared" si="11"/>
        <v>#REF!</v>
      </c>
      <c r="D45" s="40" t="e">
        <f>K45+#REF!</f>
        <v>#REF!</v>
      </c>
      <c r="E45" s="40">
        <f t="shared" si="12"/>
        <v>0</v>
      </c>
      <c r="F45" s="40" t="e">
        <f>M45+#REF!</f>
        <v>#REF!</v>
      </c>
      <c r="G45" s="40" t="e">
        <f>N45+#REF!</f>
        <v>#REF!</v>
      </c>
      <c r="H45" s="41" t="s">
        <v>70</v>
      </c>
      <c r="I45" s="36" t="s">
        <v>71</v>
      </c>
      <c r="J45" s="42">
        <f t="shared" si="13"/>
        <v>0</v>
      </c>
      <c r="K45" s="42"/>
      <c r="L45" s="42"/>
      <c r="M45" s="42"/>
      <c r="N45" s="42"/>
      <c r="O45" s="39" t="s">
        <v>70</v>
      </c>
      <c r="P45" s="33" t="s">
        <v>71</v>
      </c>
      <c r="Q45" s="81"/>
    </row>
    <row r="46" spans="1:17" x14ac:dyDescent="0.2">
      <c r="A46" s="39" t="s">
        <v>72</v>
      </c>
      <c r="B46" s="33" t="s">
        <v>73</v>
      </c>
      <c r="C46" s="40" t="e">
        <f t="shared" si="11"/>
        <v>#REF!</v>
      </c>
      <c r="D46" s="40" t="e">
        <f>K46+#REF!</f>
        <v>#REF!</v>
      </c>
      <c r="E46" s="40">
        <f t="shared" si="12"/>
        <v>157.44</v>
      </c>
      <c r="F46" s="40" t="e">
        <f>M46+#REF!</f>
        <v>#REF!</v>
      </c>
      <c r="G46" s="40" t="e">
        <f>N46+#REF!</f>
        <v>#REF!</v>
      </c>
      <c r="H46" s="41" t="s">
        <v>72</v>
      </c>
      <c r="I46" s="36" t="s">
        <v>73</v>
      </c>
      <c r="J46" s="42">
        <f t="shared" si="13"/>
        <v>0</v>
      </c>
      <c r="K46" s="42"/>
      <c r="L46" s="42"/>
      <c r="M46" s="42"/>
      <c r="N46" s="42"/>
      <c r="O46" s="39" t="s">
        <v>72</v>
      </c>
      <c r="P46" s="33" t="s">
        <v>73</v>
      </c>
      <c r="Q46" s="81">
        <v>157.44</v>
      </c>
    </row>
    <row r="47" spans="1:17" x14ac:dyDescent="0.2">
      <c r="A47" s="39" t="s">
        <v>74</v>
      </c>
      <c r="B47" s="33" t="s">
        <v>75</v>
      </c>
      <c r="C47" s="40" t="e">
        <f t="shared" si="11"/>
        <v>#REF!</v>
      </c>
      <c r="D47" s="40" t="e">
        <f>K47+#REF!</f>
        <v>#REF!</v>
      </c>
      <c r="E47" s="40">
        <f t="shared" si="12"/>
        <v>141.49</v>
      </c>
      <c r="F47" s="40" t="e">
        <f>M47+#REF!</f>
        <v>#REF!</v>
      </c>
      <c r="G47" s="40" t="e">
        <f>N47+#REF!</f>
        <v>#REF!</v>
      </c>
      <c r="H47" s="41" t="s">
        <v>74</v>
      </c>
      <c r="I47" s="36" t="s">
        <v>75</v>
      </c>
      <c r="J47" s="42">
        <f t="shared" si="13"/>
        <v>0</v>
      </c>
      <c r="K47" s="42"/>
      <c r="L47" s="42"/>
      <c r="M47" s="42"/>
      <c r="N47" s="42"/>
      <c r="O47" s="39" t="s">
        <v>74</v>
      </c>
      <c r="P47" s="33" t="s">
        <v>75</v>
      </c>
      <c r="Q47" s="81">
        <v>141.49</v>
      </c>
    </row>
    <row r="48" spans="1:17" x14ac:dyDescent="0.2">
      <c r="A48" s="39" t="s">
        <v>76</v>
      </c>
      <c r="B48" s="33" t="s">
        <v>77</v>
      </c>
      <c r="C48" s="40" t="e">
        <f t="shared" si="11"/>
        <v>#REF!</v>
      </c>
      <c r="D48" s="40" t="e">
        <f>K48+#REF!</f>
        <v>#REF!</v>
      </c>
      <c r="E48" s="40">
        <f t="shared" si="12"/>
        <v>4.01</v>
      </c>
      <c r="F48" s="40" t="e">
        <f>M48+#REF!</f>
        <v>#REF!</v>
      </c>
      <c r="G48" s="40" t="e">
        <f>N48+#REF!</f>
        <v>#REF!</v>
      </c>
      <c r="H48" s="41" t="s">
        <v>76</v>
      </c>
      <c r="I48" s="36" t="s">
        <v>77</v>
      </c>
      <c r="J48" s="42">
        <f t="shared" si="13"/>
        <v>0</v>
      </c>
      <c r="K48" s="42"/>
      <c r="L48" s="42"/>
      <c r="M48" s="42"/>
      <c r="N48" s="42"/>
      <c r="O48" s="39" t="s">
        <v>76</v>
      </c>
      <c r="P48" s="33" t="s">
        <v>77</v>
      </c>
      <c r="Q48" s="81">
        <v>4.01</v>
      </c>
    </row>
    <row r="49" spans="1:17" x14ac:dyDescent="0.2">
      <c r="A49" s="39" t="s">
        <v>78</v>
      </c>
      <c r="B49" s="45" t="s">
        <v>79</v>
      </c>
      <c r="C49" s="40" t="e">
        <f t="shared" si="11"/>
        <v>#REF!</v>
      </c>
      <c r="D49" s="40" t="e">
        <f>K49+#REF!</f>
        <v>#REF!</v>
      </c>
      <c r="E49" s="40">
        <f t="shared" si="12"/>
        <v>695.83</v>
      </c>
      <c r="F49" s="40" t="e">
        <f>M49+#REF!</f>
        <v>#REF!</v>
      </c>
      <c r="G49" s="40" t="e">
        <f>N49+#REF!</f>
        <v>#REF!</v>
      </c>
      <c r="H49" s="41" t="s">
        <v>78</v>
      </c>
      <c r="I49" s="46" t="s">
        <v>79</v>
      </c>
      <c r="J49" s="42">
        <f t="shared" si="13"/>
        <v>0</v>
      </c>
      <c r="K49" s="42"/>
      <c r="L49" s="42"/>
      <c r="M49" s="42"/>
      <c r="N49" s="42"/>
      <c r="O49" s="39" t="s">
        <v>78</v>
      </c>
      <c r="P49" s="45" t="s">
        <v>79</v>
      </c>
      <c r="Q49" s="81">
        <v>695.83</v>
      </c>
    </row>
    <row r="50" spans="1:17" x14ac:dyDescent="0.2">
      <c r="A50" s="39" t="s">
        <v>80</v>
      </c>
      <c r="B50" s="45" t="s">
        <v>81</v>
      </c>
      <c r="C50" s="40" t="e">
        <f>SUM(C51:C52)</f>
        <v>#REF!</v>
      </c>
      <c r="D50" s="40" t="e">
        <f>SUM(D51:D52)</f>
        <v>#REF!</v>
      </c>
      <c r="E50" s="40">
        <f>SUM(E51:E52)</f>
        <v>159.5</v>
      </c>
      <c r="F50" s="40" t="e">
        <f>SUM(F51:F52)</f>
        <v>#REF!</v>
      </c>
      <c r="G50" s="40" t="e">
        <f>SUM(G51:G52)</f>
        <v>#REF!</v>
      </c>
      <c r="H50" s="41" t="s">
        <v>80</v>
      </c>
      <c r="I50" s="46" t="s">
        <v>81</v>
      </c>
      <c r="J50" s="42">
        <f>SUM(J51:J52)</f>
        <v>0</v>
      </c>
      <c r="K50" s="42">
        <f>SUM(K51:K52)</f>
        <v>0</v>
      </c>
      <c r="L50" s="42">
        <f>SUM(L51:L52)</f>
        <v>0</v>
      </c>
      <c r="M50" s="42">
        <f>SUM(M51:M52)</f>
        <v>0</v>
      </c>
      <c r="N50" s="42">
        <f>SUM(N51:N52)</f>
        <v>0</v>
      </c>
      <c r="O50" s="39" t="s">
        <v>80</v>
      </c>
      <c r="P50" s="45" t="s">
        <v>81</v>
      </c>
      <c r="Q50" s="81">
        <f t="shared" ref="Q50" si="14">SUM(Q51:Q52)</f>
        <v>159.5</v>
      </c>
    </row>
    <row r="51" spans="1:17" x14ac:dyDescent="0.2">
      <c r="A51" s="39" t="s">
        <v>82</v>
      </c>
      <c r="B51" s="33" t="s">
        <v>83</v>
      </c>
      <c r="C51" s="40" t="e">
        <f>D51+E51+F51+G51</f>
        <v>#REF!</v>
      </c>
      <c r="D51" s="40" t="e">
        <f>K51+#REF!</f>
        <v>#REF!</v>
      </c>
      <c r="E51" s="40">
        <f>L51+Q51</f>
        <v>138.33000000000001</v>
      </c>
      <c r="F51" s="40" t="e">
        <f>M51+#REF!</f>
        <v>#REF!</v>
      </c>
      <c r="G51" s="40" t="e">
        <f>N51+#REF!</f>
        <v>#REF!</v>
      </c>
      <c r="H51" s="41" t="s">
        <v>82</v>
      </c>
      <c r="I51" s="36" t="s">
        <v>83</v>
      </c>
      <c r="J51" s="42">
        <f>K51+L51+M51+N51</f>
        <v>0</v>
      </c>
      <c r="K51" s="42"/>
      <c r="L51" s="42"/>
      <c r="M51" s="42"/>
      <c r="N51" s="42"/>
      <c r="O51" s="39" t="s">
        <v>82</v>
      </c>
      <c r="P51" s="33" t="s">
        <v>83</v>
      </c>
      <c r="Q51" s="81">
        <v>138.33000000000001</v>
      </c>
    </row>
    <row r="52" spans="1:17" x14ac:dyDescent="0.2">
      <c r="A52" s="39" t="s">
        <v>84</v>
      </c>
      <c r="B52" s="33" t="s">
        <v>85</v>
      </c>
      <c r="C52" s="40" t="e">
        <f>D52+E52+F52+G52</f>
        <v>#REF!</v>
      </c>
      <c r="D52" s="40" t="e">
        <f>K52+#REF!</f>
        <v>#REF!</v>
      </c>
      <c r="E52" s="40">
        <f>L52+Q52</f>
        <v>21.17</v>
      </c>
      <c r="F52" s="40" t="e">
        <f>M52+#REF!</f>
        <v>#REF!</v>
      </c>
      <c r="G52" s="40" t="e">
        <f>N52+#REF!</f>
        <v>#REF!</v>
      </c>
      <c r="H52" s="41" t="s">
        <v>84</v>
      </c>
      <c r="I52" s="36" t="s">
        <v>85</v>
      </c>
      <c r="J52" s="42">
        <f>K52+L52+M52+N52</f>
        <v>0</v>
      </c>
      <c r="K52" s="42"/>
      <c r="L52" s="42"/>
      <c r="M52" s="42"/>
      <c r="N52" s="42"/>
      <c r="O52" s="39" t="s">
        <v>84</v>
      </c>
      <c r="P52" s="33" t="s">
        <v>85</v>
      </c>
      <c r="Q52" s="81">
        <v>21.17</v>
      </c>
    </row>
    <row r="53" spans="1:17" x14ac:dyDescent="0.2">
      <c r="A53" s="39" t="s">
        <v>86</v>
      </c>
      <c r="B53" s="33" t="s">
        <v>87</v>
      </c>
      <c r="C53" s="40" t="e">
        <f>SUM(C54:C56)</f>
        <v>#REF!</v>
      </c>
      <c r="D53" s="40" t="e">
        <f>SUM(D54:D56)</f>
        <v>#REF!</v>
      </c>
      <c r="E53" s="40">
        <f>SUM(E54:E56)</f>
        <v>2.31</v>
      </c>
      <c r="F53" s="40" t="e">
        <f>SUM(F54:F56)</f>
        <v>#REF!</v>
      </c>
      <c r="G53" s="40" t="e">
        <f>SUM(G54:G56)</f>
        <v>#REF!</v>
      </c>
      <c r="H53" s="41" t="s">
        <v>86</v>
      </c>
      <c r="I53" s="36" t="s">
        <v>87</v>
      </c>
      <c r="J53" s="42">
        <f>SUM(J54:J56)</f>
        <v>0</v>
      </c>
      <c r="K53" s="42">
        <f>SUM(K54:K56)</f>
        <v>0</v>
      </c>
      <c r="L53" s="42">
        <f>SUM(L54:L56)</f>
        <v>0</v>
      </c>
      <c r="M53" s="42">
        <f>SUM(M54:M56)</f>
        <v>0</v>
      </c>
      <c r="N53" s="42">
        <f>SUM(N54:N56)</f>
        <v>0</v>
      </c>
      <c r="O53" s="39" t="s">
        <v>86</v>
      </c>
      <c r="P53" s="33" t="s">
        <v>87</v>
      </c>
      <c r="Q53" s="81">
        <f t="shared" ref="Q53" si="15">SUM(Q54:Q56)</f>
        <v>2.31</v>
      </c>
    </row>
    <row r="54" spans="1:17" x14ac:dyDescent="0.2">
      <c r="A54" s="39" t="s">
        <v>88</v>
      </c>
      <c r="B54" s="33" t="s">
        <v>89</v>
      </c>
      <c r="C54" s="40" t="e">
        <f>D54+E54+F54+G54</f>
        <v>#REF!</v>
      </c>
      <c r="D54" s="40" t="e">
        <f>K54+#REF!</f>
        <v>#REF!</v>
      </c>
      <c r="E54" s="40">
        <f>L54+Q54</f>
        <v>1.45</v>
      </c>
      <c r="F54" s="40" t="e">
        <f>M54+#REF!</f>
        <v>#REF!</v>
      </c>
      <c r="G54" s="40" t="e">
        <f>N54+#REF!</f>
        <v>#REF!</v>
      </c>
      <c r="H54" s="41" t="s">
        <v>88</v>
      </c>
      <c r="I54" s="36" t="s">
        <v>89</v>
      </c>
      <c r="J54" s="42">
        <f>K54+L54+M54+N54</f>
        <v>0</v>
      </c>
      <c r="K54" s="42"/>
      <c r="L54" s="42"/>
      <c r="M54" s="42"/>
      <c r="N54" s="42"/>
      <c r="O54" s="39" t="s">
        <v>88</v>
      </c>
      <c r="P54" s="33" t="s">
        <v>89</v>
      </c>
      <c r="Q54" s="81">
        <v>1.45</v>
      </c>
    </row>
    <row r="55" spans="1:17" x14ac:dyDescent="0.2">
      <c r="A55" s="50" t="s">
        <v>90</v>
      </c>
      <c r="B55" s="51" t="s">
        <v>91</v>
      </c>
      <c r="C55" s="40" t="e">
        <f>D55+E55+F55+G55</f>
        <v>#REF!</v>
      </c>
      <c r="D55" s="40" t="e">
        <f>K55+#REF!</f>
        <v>#REF!</v>
      </c>
      <c r="E55" s="40">
        <f>L55+Q55</f>
        <v>0.86</v>
      </c>
      <c r="F55" s="40" t="e">
        <f>M55+#REF!</f>
        <v>#REF!</v>
      </c>
      <c r="G55" s="40" t="e">
        <f>N55+#REF!</f>
        <v>#REF!</v>
      </c>
      <c r="H55" s="41" t="s">
        <v>90</v>
      </c>
      <c r="I55" s="36" t="s">
        <v>91</v>
      </c>
      <c r="J55" s="42">
        <f>K55+L55+M55+N55</f>
        <v>0</v>
      </c>
      <c r="K55" s="42"/>
      <c r="L55" s="42"/>
      <c r="M55" s="42"/>
      <c r="N55" s="42"/>
      <c r="O55" s="50" t="s">
        <v>90</v>
      </c>
      <c r="P55" s="51" t="s">
        <v>91</v>
      </c>
      <c r="Q55" s="81">
        <v>0.86</v>
      </c>
    </row>
    <row r="56" spans="1:17" x14ac:dyDescent="0.2">
      <c r="A56" s="50" t="s">
        <v>92</v>
      </c>
      <c r="B56" s="51" t="s">
        <v>93</v>
      </c>
      <c r="C56" s="40" t="e">
        <f>D56+E56+F56+G56</f>
        <v>#REF!</v>
      </c>
      <c r="D56" s="40" t="e">
        <f>K56+#REF!</f>
        <v>#REF!</v>
      </c>
      <c r="E56" s="40">
        <f>L56+Q56</f>
        <v>0</v>
      </c>
      <c r="F56" s="40" t="e">
        <f>M56+#REF!</f>
        <v>#REF!</v>
      </c>
      <c r="G56" s="40" t="e">
        <f>N56+#REF!</f>
        <v>#REF!</v>
      </c>
      <c r="H56" s="41" t="s">
        <v>92</v>
      </c>
      <c r="I56" s="36" t="s">
        <v>93</v>
      </c>
      <c r="J56" s="42">
        <f>K56+L56+M56+N56</f>
        <v>0</v>
      </c>
      <c r="K56" s="42"/>
      <c r="L56" s="42"/>
      <c r="M56" s="42"/>
      <c r="N56" s="42"/>
      <c r="O56" s="50" t="s">
        <v>92</v>
      </c>
      <c r="P56" s="51" t="s">
        <v>93</v>
      </c>
      <c r="Q56" s="81"/>
    </row>
    <row r="57" spans="1:17" s="2" customFormat="1" x14ac:dyDescent="0.2">
      <c r="A57" s="39" t="s">
        <v>94</v>
      </c>
      <c r="B57" s="33" t="s">
        <v>95</v>
      </c>
      <c r="C57" s="40" t="e">
        <f>SUM(C58:C60)</f>
        <v>#REF!</v>
      </c>
      <c r="D57" s="40" t="e">
        <f>SUM(D58:D60)</f>
        <v>#REF!</v>
      </c>
      <c r="E57" s="40">
        <f>SUM(E58:E60)</f>
        <v>74.34</v>
      </c>
      <c r="F57" s="40" t="e">
        <f>SUM(F58:F60)</f>
        <v>#REF!</v>
      </c>
      <c r="G57" s="40" t="e">
        <f>SUM(G58:G60)</f>
        <v>#REF!</v>
      </c>
      <c r="H57" s="41" t="s">
        <v>94</v>
      </c>
      <c r="I57" s="36" t="s">
        <v>95</v>
      </c>
      <c r="J57" s="42">
        <f>SUM(J58:J60)</f>
        <v>0</v>
      </c>
      <c r="K57" s="42">
        <f>SUM(K58:K60)</f>
        <v>0</v>
      </c>
      <c r="L57" s="42">
        <f>SUM(L58:L60)</f>
        <v>0</v>
      </c>
      <c r="M57" s="42">
        <f>SUM(M58:M60)</f>
        <v>0</v>
      </c>
      <c r="N57" s="42">
        <f>SUM(N58:N60)</f>
        <v>0</v>
      </c>
      <c r="O57" s="39" t="s">
        <v>94</v>
      </c>
      <c r="P57" s="33" t="s">
        <v>95</v>
      </c>
      <c r="Q57" s="81">
        <f t="shared" ref="Q57" si="16">SUM(Q58:Q60)</f>
        <v>74.34</v>
      </c>
    </row>
    <row r="58" spans="1:17" s="2" customFormat="1" x14ac:dyDescent="0.2">
      <c r="A58" s="39" t="s">
        <v>96</v>
      </c>
      <c r="B58" s="33" t="s">
        <v>97</v>
      </c>
      <c r="C58" s="40" t="e">
        <f>D58+E58+F58+G58</f>
        <v>#REF!</v>
      </c>
      <c r="D58" s="40" t="e">
        <f>K58+#REF!</f>
        <v>#REF!</v>
      </c>
      <c r="E58" s="40">
        <f>L58+Q58</f>
        <v>34.17</v>
      </c>
      <c r="F58" s="40" t="e">
        <f>M58+#REF!</f>
        <v>#REF!</v>
      </c>
      <c r="G58" s="40" t="e">
        <f>N58+#REF!</f>
        <v>#REF!</v>
      </c>
      <c r="H58" s="41" t="s">
        <v>96</v>
      </c>
      <c r="I58" s="36" t="s">
        <v>97</v>
      </c>
      <c r="J58" s="42">
        <f>K58+L58+M58+N58</f>
        <v>0</v>
      </c>
      <c r="K58" s="42"/>
      <c r="L58" s="42"/>
      <c r="M58" s="42"/>
      <c r="N58" s="42"/>
      <c r="O58" s="39" t="s">
        <v>96</v>
      </c>
      <c r="P58" s="33" t="s">
        <v>97</v>
      </c>
      <c r="Q58" s="81">
        <v>34.17</v>
      </c>
    </row>
    <row r="59" spans="1:17" s="2" customFormat="1" x14ac:dyDescent="0.2">
      <c r="A59" s="39" t="s">
        <v>98</v>
      </c>
      <c r="B59" s="33" t="s">
        <v>99</v>
      </c>
      <c r="C59" s="40" t="e">
        <f>D59+E59+F59+G59</f>
        <v>#REF!</v>
      </c>
      <c r="D59" s="40" t="e">
        <f>K59+#REF!</f>
        <v>#REF!</v>
      </c>
      <c r="E59" s="40">
        <f>L59+Q59</f>
        <v>0</v>
      </c>
      <c r="F59" s="40" t="e">
        <f>M59+#REF!</f>
        <v>#REF!</v>
      </c>
      <c r="G59" s="40" t="e">
        <f>N59+#REF!</f>
        <v>#REF!</v>
      </c>
      <c r="H59" s="41" t="s">
        <v>98</v>
      </c>
      <c r="I59" s="36" t="s">
        <v>99</v>
      </c>
      <c r="J59" s="42">
        <f>K59+L59+M59+N59</f>
        <v>0</v>
      </c>
      <c r="K59" s="42"/>
      <c r="L59" s="42"/>
      <c r="M59" s="42"/>
      <c r="N59" s="42"/>
      <c r="O59" s="39" t="s">
        <v>98</v>
      </c>
      <c r="P59" s="33" t="s">
        <v>99</v>
      </c>
      <c r="Q59" s="81"/>
    </row>
    <row r="60" spans="1:17" s="2" customFormat="1" x14ac:dyDescent="0.2">
      <c r="A60" s="39" t="s">
        <v>100</v>
      </c>
      <c r="B60" s="33" t="s">
        <v>101</v>
      </c>
      <c r="C60" s="40" t="e">
        <f>D60+E60+F60+G60</f>
        <v>#REF!</v>
      </c>
      <c r="D60" s="40" t="e">
        <f>K60+#REF!</f>
        <v>#REF!</v>
      </c>
      <c r="E60" s="40">
        <f>L60+Q60</f>
        <v>40.17</v>
      </c>
      <c r="F60" s="40" t="e">
        <f>M60+#REF!</f>
        <v>#REF!</v>
      </c>
      <c r="G60" s="40" t="e">
        <f>N60+#REF!</f>
        <v>#REF!</v>
      </c>
      <c r="H60" s="41" t="s">
        <v>100</v>
      </c>
      <c r="I60" s="36" t="s">
        <v>101</v>
      </c>
      <c r="J60" s="42">
        <f>K60+L60+M60+N60</f>
        <v>0</v>
      </c>
      <c r="K60" s="42"/>
      <c r="L60" s="42"/>
      <c r="M60" s="42"/>
      <c r="N60" s="42"/>
      <c r="O60" s="39" t="s">
        <v>100</v>
      </c>
      <c r="P60" s="33" t="s">
        <v>101</v>
      </c>
      <c r="Q60" s="81">
        <v>40.17</v>
      </c>
    </row>
    <row r="61" spans="1:17" s="2" customFormat="1" x14ac:dyDescent="0.2">
      <c r="A61" s="39" t="s">
        <v>102</v>
      </c>
      <c r="B61" s="33" t="s">
        <v>103</v>
      </c>
      <c r="C61" s="40" t="e">
        <f>SUM(C62:C62)</f>
        <v>#REF!</v>
      </c>
      <c r="D61" s="40" t="e">
        <f>SUM(D62:D62)</f>
        <v>#REF!</v>
      </c>
      <c r="E61" s="40">
        <f>SUM(E62:E62)</f>
        <v>51.18</v>
      </c>
      <c r="F61" s="40" t="e">
        <f>SUM(F62:F62)</f>
        <v>#REF!</v>
      </c>
      <c r="G61" s="40" t="e">
        <f>SUM(G62:G62)</f>
        <v>#REF!</v>
      </c>
      <c r="H61" s="41" t="s">
        <v>102</v>
      </c>
      <c r="I61" s="36" t="s">
        <v>103</v>
      </c>
      <c r="J61" s="42">
        <f>SUM(J62:J62)</f>
        <v>0</v>
      </c>
      <c r="K61" s="42">
        <f>SUM(K62:K62)</f>
        <v>0</v>
      </c>
      <c r="L61" s="42">
        <f>SUM(L62:L62)</f>
        <v>0</v>
      </c>
      <c r="M61" s="42">
        <f>SUM(M62:M62)</f>
        <v>0</v>
      </c>
      <c r="N61" s="42">
        <f>SUM(N62:N62)</f>
        <v>0</v>
      </c>
      <c r="O61" s="39" t="s">
        <v>102</v>
      </c>
      <c r="P61" s="33" t="s">
        <v>103</v>
      </c>
      <c r="Q61" s="81">
        <f t="shared" ref="Q61" si="17">SUM(Q62:Q62)</f>
        <v>51.18</v>
      </c>
    </row>
    <row r="62" spans="1:17" s="2" customFormat="1" x14ac:dyDescent="0.2">
      <c r="A62" s="43" t="s">
        <v>104</v>
      </c>
      <c r="B62" s="33" t="s">
        <v>105</v>
      </c>
      <c r="C62" s="40" t="e">
        <f t="shared" ref="C62:C69" si="18">D62+E62+F62+G62</f>
        <v>#REF!</v>
      </c>
      <c r="D62" s="40" t="e">
        <f>K62+#REF!</f>
        <v>#REF!</v>
      </c>
      <c r="E62" s="40">
        <f t="shared" ref="E62:E69" si="19">L62+Q62</f>
        <v>51.18</v>
      </c>
      <c r="F62" s="40" t="e">
        <f>M62+#REF!</f>
        <v>#REF!</v>
      </c>
      <c r="G62" s="40" t="e">
        <f>N62+#REF!</f>
        <v>#REF!</v>
      </c>
      <c r="H62" s="44" t="s">
        <v>104</v>
      </c>
      <c r="I62" s="36" t="s">
        <v>105</v>
      </c>
      <c r="J62" s="42">
        <f t="shared" ref="J62:J69" si="20">K62+L62+M62+N62</f>
        <v>0</v>
      </c>
      <c r="K62" s="42"/>
      <c r="L62" s="42"/>
      <c r="M62" s="42"/>
      <c r="N62" s="42"/>
      <c r="O62" s="43" t="s">
        <v>104</v>
      </c>
      <c r="P62" s="33" t="s">
        <v>105</v>
      </c>
      <c r="Q62" s="81">
        <v>51.18</v>
      </c>
    </row>
    <row r="63" spans="1:17" x14ac:dyDescent="0.2">
      <c r="A63" s="39" t="s">
        <v>106</v>
      </c>
      <c r="B63" s="45" t="s">
        <v>107</v>
      </c>
      <c r="C63" s="40" t="e">
        <f t="shared" si="18"/>
        <v>#REF!</v>
      </c>
      <c r="D63" s="40" t="e">
        <f>K63+#REF!</f>
        <v>#REF!</v>
      </c>
      <c r="E63" s="40">
        <f t="shared" si="19"/>
        <v>1.28</v>
      </c>
      <c r="F63" s="40" t="e">
        <f>M63+#REF!</f>
        <v>#REF!</v>
      </c>
      <c r="G63" s="40" t="e">
        <f>N63+#REF!</f>
        <v>#REF!</v>
      </c>
      <c r="H63" s="41" t="s">
        <v>106</v>
      </c>
      <c r="I63" s="46" t="s">
        <v>107</v>
      </c>
      <c r="J63" s="42">
        <f t="shared" si="20"/>
        <v>0</v>
      </c>
      <c r="K63" s="42"/>
      <c r="L63" s="42"/>
      <c r="M63" s="42"/>
      <c r="N63" s="42"/>
      <c r="O63" s="39" t="s">
        <v>106</v>
      </c>
      <c r="P63" s="45" t="s">
        <v>107</v>
      </c>
      <c r="Q63" s="81">
        <v>1.28</v>
      </c>
    </row>
    <row r="64" spans="1:17" x14ac:dyDescent="0.2">
      <c r="A64" s="39" t="s">
        <v>108</v>
      </c>
      <c r="B64" s="45" t="s">
        <v>109</v>
      </c>
      <c r="C64" s="40" t="e">
        <f t="shared" si="18"/>
        <v>#REF!</v>
      </c>
      <c r="D64" s="40" t="e">
        <f>K64+#REF!</f>
        <v>#REF!</v>
      </c>
      <c r="E64" s="40">
        <f t="shared" si="19"/>
        <v>0</v>
      </c>
      <c r="F64" s="40" t="e">
        <f>M64+#REF!</f>
        <v>#REF!</v>
      </c>
      <c r="G64" s="40" t="e">
        <f>N64+#REF!</f>
        <v>#REF!</v>
      </c>
      <c r="H64" s="41" t="s">
        <v>108</v>
      </c>
      <c r="I64" s="46" t="s">
        <v>109</v>
      </c>
      <c r="J64" s="42">
        <f t="shared" si="20"/>
        <v>0</v>
      </c>
      <c r="K64" s="42"/>
      <c r="L64" s="42"/>
      <c r="M64" s="42"/>
      <c r="N64" s="42"/>
      <c r="O64" s="39" t="s">
        <v>108</v>
      </c>
      <c r="P64" s="45" t="s">
        <v>109</v>
      </c>
      <c r="Q64" s="81"/>
    </row>
    <row r="65" spans="1:17" x14ac:dyDescent="0.2">
      <c r="A65" s="39" t="s">
        <v>110</v>
      </c>
      <c r="B65" s="45" t="s">
        <v>111</v>
      </c>
      <c r="C65" s="40" t="e">
        <f t="shared" si="18"/>
        <v>#REF!</v>
      </c>
      <c r="D65" s="40" t="e">
        <f>K65+#REF!</f>
        <v>#REF!</v>
      </c>
      <c r="E65" s="40">
        <f t="shared" si="19"/>
        <v>758.17</v>
      </c>
      <c r="F65" s="40" t="e">
        <f>M65+#REF!</f>
        <v>#REF!</v>
      </c>
      <c r="G65" s="40" t="e">
        <f>N65+#REF!</f>
        <v>#REF!</v>
      </c>
      <c r="H65" s="41" t="s">
        <v>110</v>
      </c>
      <c r="I65" s="46" t="s">
        <v>111</v>
      </c>
      <c r="J65" s="42">
        <f t="shared" si="20"/>
        <v>0</v>
      </c>
      <c r="K65" s="42"/>
      <c r="L65" s="42"/>
      <c r="M65" s="42"/>
      <c r="N65" s="42"/>
      <c r="O65" s="39" t="s">
        <v>110</v>
      </c>
      <c r="P65" s="45" t="s">
        <v>111</v>
      </c>
      <c r="Q65" s="81">
        <v>758.17</v>
      </c>
    </row>
    <row r="66" spans="1:17" x14ac:dyDescent="0.2">
      <c r="A66" s="39" t="s">
        <v>112</v>
      </c>
      <c r="B66" s="33" t="s">
        <v>113</v>
      </c>
      <c r="C66" s="40" t="e">
        <f t="shared" si="18"/>
        <v>#REF!</v>
      </c>
      <c r="D66" s="40" t="e">
        <f>K66+#REF!</f>
        <v>#REF!</v>
      </c>
      <c r="E66" s="40">
        <f t="shared" si="19"/>
        <v>0.21</v>
      </c>
      <c r="F66" s="40" t="e">
        <f>M66+#REF!</f>
        <v>#REF!</v>
      </c>
      <c r="G66" s="40" t="e">
        <f>N66+#REF!</f>
        <v>#REF!</v>
      </c>
      <c r="H66" s="41" t="s">
        <v>112</v>
      </c>
      <c r="I66" s="36" t="s">
        <v>113</v>
      </c>
      <c r="J66" s="42">
        <f t="shared" si="20"/>
        <v>0</v>
      </c>
      <c r="K66" s="42"/>
      <c r="L66" s="42"/>
      <c r="M66" s="42"/>
      <c r="N66" s="42"/>
      <c r="O66" s="39" t="s">
        <v>112</v>
      </c>
      <c r="P66" s="33" t="s">
        <v>113</v>
      </c>
      <c r="Q66" s="81">
        <v>0.21</v>
      </c>
    </row>
    <row r="67" spans="1:17" x14ac:dyDescent="0.2">
      <c r="A67" s="39" t="s">
        <v>114</v>
      </c>
      <c r="B67" s="45" t="s">
        <v>115</v>
      </c>
      <c r="C67" s="40" t="e">
        <f t="shared" si="18"/>
        <v>#REF!</v>
      </c>
      <c r="D67" s="40" t="e">
        <f>K67+#REF!</f>
        <v>#REF!</v>
      </c>
      <c r="E67" s="40">
        <f t="shared" si="19"/>
        <v>3.78</v>
      </c>
      <c r="F67" s="40" t="e">
        <f>M67+#REF!</f>
        <v>#REF!</v>
      </c>
      <c r="G67" s="40" t="e">
        <f>N67+#REF!</f>
        <v>#REF!</v>
      </c>
      <c r="H67" s="41" t="s">
        <v>114</v>
      </c>
      <c r="I67" s="46" t="s">
        <v>115</v>
      </c>
      <c r="J67" s="42">
        <f t="shared" si="20"/>
        <v>0</v>
      </c>
      <c r="K67" s="42"/>
      <c r="L67" s="42"/>
      <c r="M67" s="42"/>
      <c r="N67" s="42"/>
      <c r="O67" s="39" t="s">
        <v>114</v>
      </c>
      <c r="P67" s="45" t="s">
        <v>115</v>
      </c>
      <c r="Q67" s="81">
        <v>3.78</v>
      </c>
    </row>
    <row r="68" spans="1:17" x14ac:dyDescent="0.2">
      <c r="A68" s="39" t="s">
        <v>116</v>
      </c>
      <c r="B68" s="33" t="s">
        <v>117</v>
      </c>
      <c r="C68" s="40" t="e">
        <f t="shared" si="18"/>
        <v>#REF!</v>
      </c>
      <c r="D68" s="40" t="e">
        <f>K68+#REF!</f>
        <v>#REF!</v>
      </c>
      <c r="E68" s="40">
        <f t="shared" si="19"/>
        <v>0</v>
      </c>
      <c r="F68" s="40" t="e">
        <f>M68+#REF!</f>
        <v>#REF!</v>
      </c>
      <c r="G68" s="40" t="e">
        <f>N68+#REF!</f>
        <v>#REF!</v>
      </c>
      <c r="H68" s="41" t="s">
        <v>116</v>
      </c>
      <c r="I68" s="36" t="s">
        <v>117</v>
      </c>
      <c r="J68" s="42">
        <f t="shared" si="20"/>
        <v>0</v>
      </c>
      <c r="K68" s="42"/>
      <c r="L68" s="42"/>
      <c r="M68" s="42"/>
      <c r="N68" s="42"/>
      <c r="O68" s="39" t="s">
        <v>116</v>
      </c>
      <c r="P68" s="33" t="s">
        <v>117</v>
      </c>
      <c r="Q68" s="81"/>
    </row>
    <row r="69" spans="1:17" x14ac:dyDescent="0.2">
      <c r="A69" s="39" t="s">
        <v>118</v>
      </c>
      <c r="B69" s="33" t="s">
        <v>119</v>
      </c>
      <c r="C69" s="40" t="e">
        <f t="shared" si="18"/>
        <v>#REF!</v>
      </c>
      <c r="D69" s="40" t="e">
        <f>K69+#REF!</f>
        <v>#REF!</v>
      </c>
      <c r="E69" s="40">
        <f t="shared" si="19"/>
        <v>0</v>
      </c>
      <c r="F69" s="40" t="e">
        <f>M69+#REF!</f>
        <v>#REF!</v>
      </c>
      <c r="G69" s="40" t="e">
        <f>N69+#REF!</f>
        <v>#REF!</v>
      </c>
      <c r="H69" s="41" t="s">
        <v>118</v>
      </c>
      <c r="I69" s="36" t="s">
        <v>119</v>
      </c>
      <c r="J69" s="42">
        <f t="shared" si="20"/>
        <v>0</v>
      </c>
      <c r="K69" s="42"/>
      <c r="L69" s="42"/>
      <c r="M69" s="42"/>
      <c r="N69" s="42"/>
      <c r="O69" s="39" t="s">
        <v>118</v>
      </c>
      <c r="P69" s="33" t="s">
        <v>119</v>
      </c>
      <c r="Q69" s="81"/>
    </row>
    <row r="70" spans="1:17" x14ac:dyDescent="0.2">
      <c r="A70" s="39" t="s">
        <v>120</v>
      </c>
      <c r="B70" s="45" t="s">
        <v>121</v>
      </c>
      <c r="C70" s="40" t="e">
        <f>SUM(C71:C75)</f>
        <v>#REF!</v>
      </c>
      <c r="D70" s="40" t="e">
        <f>SUM(D71:D75)</f>
        <v>#REF!</v>
      </c>
      <c r="E70" s="40">
        <f>SUM(E71:E75)</f>
        <v>233.81</v>
      </c>
      <c r="F70" s="40" t="e">
        <f>SUM(F71:F75)</f>
        <v>#REF!</v>
      </c>
      <c r="G70" s="40" t="e">
        <f>SUM(G71:G75)</f>
        <v>#REF!</v>
      </c>
      <c r="H70" s="41" t="s">
        <v>120</v>
      </c>
      <c r="I70" s="46" t="s">
        <v>121</v>
      </c>
      <c r="J70" s="42">
        <f>SUM(J71:J75)</f>
        <v>0</v>
      </c>
      <c r="K70" s="42">
        <f>SUM(K71:K75)</f>
        <v>0</v>
      </c>
      <c r="L70" s="42">
        <f>SUM(L71:L75)</f>
        <v>0</v>
      </c>
      <c r="M70" s="42">
        <f>SUM(M71:M75)</f>
        <v>0</v>
      </c>
      <c r="N70" s="42">
        <f>SUM(N71:N75)</f>
        <v>0</v>
      </c>
      <c r="O70" s="39" t="s">
        <v>120</v>
      </c>
      <c r="P70" s="45" t="s">
        <v>121</v>
      </c>
      <c r="Q70" s="81">
        <f t="shared" ref="Q70" si="21">SUM(Q71:Q75)</f>
        <v>233.81</v>
      </c>
    </row>
    <row r="71" spans="1:17" x14ac:dyDescent="0.2">
      <c r="A71" s="39" t="s">
        <v>122</v>
      </c>
      <c r="B71" s="33" t="s">
        <v>123</v>
      </c>
      <c r="C71" s="40" t="e">
        <f t="shared" ref="C71:C76" si="22">D71+E71+F71+G71</f>
        <v>#REF!</v>
      </c>
      <c r="D71" s="40" t="e">
        <f>K71+#REF!</f>
        <v>#REF!</v>
      </c>
      <c r="E71" s="40">
        <f>L71+Q71</f>
        <v>1.69</v>
      </c>
      <c r="F71" s="40" t="e">
        <f>M71+#REF!</f>
        <v>#REF!</v>
      </c>
      <c r="G71" s="40" t="e">
        <f>N71+#REF!</f>
        <v>#REF!</v>
      </c>
      <c r="H71" s="41" t="s">
        <v>122</v>
      </c>
      <c r="I71" s="36" t="s">
        <v>123</v>
      </c>
      <c r="J71" s="42">
        <f t="shared" ref="J71:J76" si="23">K71+L71+M71+N71</f>
        <v>0</v>
      </c>
      <c r="K71" s="42"/>
      <c r="L71" s="42"/>
      <c r="M71" s="42"/>
      <c r="N71" s="42"/>
      <c r="O71" s="39" t="s">
        <v>122</v>
      </c>
      <c r="P71" s="33" t="s">
        <v>123</v>
      </c>
      <c r="Q71" s="81">
        <v>1.69</v>
      </c>
    </row>
    <row r="72" spans="1:17" x14ac:dyDescent="0.2">
      <c r="A72" s="39" t="s">
        <v>124</v>
      </c>
      <c r="B72" s="33" t="s">
        <v>125</v>
      </c>
      <c r="C72" s="40" t="e">
        <f t="shared" si="22"/>
        <v>#REF!</v>
      </c>
      <c r="D72" s="40" t="e">
        <f>K72+#REF!</f>
        <v>#REF!</v>
      </c>
      <c r="E72" s="40">
        <f>L72+Q72</f>
        <v>0</v>
      </c>
      <c r="F72" s="40" t="e">
        <f>M72+#REF!</f>
        <v>#REF!</v>
      </c>
      <c r="G72" s="40" t="e">
        <f>N72+#REF!</f>
        <v>#REF!</v>
      </c>
      <c r="H72" s="41" t="s">
        <v>124</v>
      </c>
      <c r="I72" s="36" t="s">
        <v>125</v>
      </c>
      <c r="J72" s="42">
        <f t="shared" si="23"/>
        <v>0</v>
      </c>
      <c r="K72" s="42"/>
      <c r="L72" s="42"/>
      <c r="M72" s="42"/>
      <c r="N72" s="42"/>
      <c r="O72" s="39" t="s">
        <v>124</v>
      </c>
      <c r="P72" s="33" t="s">
        <v>125</v>
      </c>
      <c r="Q72" s="81"/>
    </row>
    <row r="73" spans="1:17" x14ac:dyDescent="0.2">
      <c r="A73" s="39" t="s">
        <v>126</v>
      </c>
      <c r="B73" s="33" t="s">
        <v>127</v>
      </c>
      <c r="C73" s="40" t="e">
        <f t="shared" si="22"/>
        <v>#REF!</v>
      </c>
      <c r="D73" s="40" t="e">
        <f>K73+#REF!</f>
        <v>#REF!</v>
      </c>
      <c r="E73" s="40">
        <f>L73+Q73</f>
        <v>64.86</v>
      </c>
      <c r="F73" s="40" t="e">
        <f>M73+#REF!</f>
        <v>#REF!</v>
      </c>
      <c r="G73" s="40" t="e">
        <f>N73+#REF!</f>
        <v>#REF!</v>
      </c>
      <c r="H73" s="41" t="s">
        <v>126</v>
      </c>
      <c r="I73" s="36" t="s">
        <v>127</v>
      </c>
      <c r="J73" s="42">
        <f t="shared" si="23"/>
        <v>0</v>
      </c>
      <c r="K73" s="42"/>
      <c r="L73" s="42"/>
      <c r="M73" s="42"/>
      <c r="N73" s="42"/>
      <c r="O73" s="39" t="s">
        <v>126</v>
      </c>
      <c r="P73" s="33" t="s">
        <v>127</v>
      </c>
      <c r="Q73" s="81">
        <v>64.86</v>
      </c>
    </row>
    <row r="74" spans="1:17" x14ac:dyDescent="0.2">
      <c r="A74" s="39" t="s">
        <v>128</v>
      </c>
      <c r="B74" s="33" t="s">
        <v>129</v>
      </c>
      <c r="C74" s="40" t="e">
        <f t="shared" si="22"/>
        <v>#REF!</v>
      </c>
      <c r="D74" s="40" t="e">
        <f>K74+#REF!</f>
        <v>#REF!</v>
      </c>
      <c r="E74" s="40">
        <f>L74+Q74</f>
        <v>26.32</v>
      </c>
      <c r="F74" s="40" t="e">
        <f>M74+#REF!</f>
        <v>#REF!</v>
      </c>
      <c r="G74" s="40" t="e">
        <f>N74+#REF!</f>
        <v>#REF!</v>
      </c>
      <c r="H74" s="41" t="s">
        <v>128</v>
      </c>
      <c r="I74" s="36" t="s">
        <v>129</v>
      </c>
      <c r="J74" s="42">
        <f t="shared" si="23"/>
        <v>0</v>
      </c>
      <c r="K74" s="42"/>
      <c r="L74" s="42"/>
      <c r="M74" s="42"/>
      <c r="N74" s="42"/>
      <c r="O74" s="39" t="s">
        <v>128</v>
      </c>
      <c r="P74" s="33" t="s">
        <v>129</v>
      </c>
      <c r="Q74" s="81">
        <v>26.32</v>
      </c>
    </row>
    <row r="75" spans="1:17" x14ac:dyDescent="0.2">
      <c r="A75" s="39" t="s">
        <v>120</v>
      </c>
      <c r="B75" s="33" t="s">
        <v>130</v>
      </c>
      <c r="C75" s="40" t="e">
        <f t="shared" si="22"/>
        <v>#REF!</v>
      </c>
      <c r="D75" s="40" t="e">
        <f>K75+#REF!</f>
        <v>#REF!</v>
      </c>
      <c r="E75" s="40">
        <f>L75+Q75</f>
        <v>140.94</v>
      </c>
      <c r="F75" s="40" t="e">
        <f>M75+#REF!</f>
        <v>#REF!</v>
      </c>
      <c r="G75" s="40" t="e">
        <f>N75+#REF!</f>
        <v>#REF!</v>
      </c>
      <c r="H75" s="41" t="s">
        <v>120</v>
      </c>
      <c r="I75" s="36" t="s">
        <v>130</v>
      </c>
      <c r="J75" s="42">
        <f t="shared" si="23"/>
        <v>0</v>
      </c>
      <c r="K75" s="42"/>
      <c r="L75" s="42"/>
      <c r="M75" s="42"/>
      <c r="N75" s="42"/>
      <c r="O75" s="39" t="s">
        <v>120</v>
      </c>
      <c r="P75" s="33" t="s">
        <v>130</v>
      </c>
      <c r="Q75" s="81">
        <v>140.94</v>
      </c>
    </row>
    <row r="76" spans="1:17" ht="15.75" customHeight="1" x14ac:dyDescent="0.2">
      <c r="A76" s="26" t="s">
        <v>131</v>
      </c>
      <c r="B76" s="27">
        <v>51</v>
      </c>
      <c r="C76" s="40" t="e">
        <f t="shared" si="22"/>
        <v>#REF!</v>
      </c>
      <c r="D76" s="52" t="e">
        <f>SUM(D78:D79)</f>
        <v>#REF!</v>
      </c>
      <c r="E76" s="52" t="e">
        <f>SUM(E78:E79)</f>
        <v>#REF!</v>
      </c>
      <c r="F76" s="52" t="e">
        <f>SUM(F78:F79)</f>
        <v>#REF!</v>
      </c>
      <c r="G76" s="52" t="e">
        <f>SUM(G78:G79)</f>
        <v>#REF!</v>
      </c>
      <c r="H76" s="29" t="s">
        <v>131</v>
      </c>
      <c r="I76" s="30">
        <v>51</v>
      </c>
      <c r="J76" s="42">
        <f t="shared" si="23"/>
        <v>0</v>
      </c>
      <c r="K76" s="53">
        <f>SUM(K78:K79)</f>
        <v>0</v>
      </c>
      <c r="L76" s="53">
        <f>SUM(L78:L79)</f>
        <v>0</v>
      </c>
      <c r="M76" s="53">
        <f>SUM(M78:M79)</f>
        <v>0</v>
      </c>
      <c r="N76" s="53"/>
      <c r="O76" s="26" t="s">
        <v>131</v>
      </c>
      <c r="P76" s="27">
        <v>51</v>
      </c>
      <c r="Q76" s="81">
        <f t="shared" ref="Q76:Q77" si="24">Q77</f>
        <v>2.2200000000000002</v>
      </c>
    </row>
    <row r="77" spans="1:17" s="49" customFormat="1" ht="12.75" customHeight="1" x14ac:dyDescent="0.2">
      <c r="A77" s="47" t="s">
        <v>132</v>
      </c>
      <c r="B77" s="33" t="s">
        <v>133</v>
      </c>
      <c r="C77" s="40" t="e">
        <f>SUM(C78:C79)</f>
        <v>#REF!</v>
      </c>
      <c r="D77" s="40" t="e">
        <f>SUM(D78:D79)</f>
        <v>#REF!</v>
      </c>
      <c r="E77" s="40" t="e">
        <f>SUM(E78:E79)</f>
        <v>#REF!</v>
      </c>
      <c r="F77" s="40" t="e">
        <f>SUM(F78:F79)</f>
        <v>#REF!</v>
      </c>
      <c r="G77" s="40" t="e">
        <f>SUM(G78:G79)</f>
        <v>#REF!</v>
      </c>
      <c r="H77" s="48" t="s">
        <v>132</v>
      </c>
      <c r="I77" s="36" t="s">
        <v>133</v>
      </c>
      <c r="J77" s="42">
        <f>SUM(J78:J79)</f>
        <v>0</v>
      </c>
      <c r="K77" s="42">
        <f>SUM(K78:K79)</f>
        <v>0</v>
      </c>
      <c r="L77" s="42">
        <f>SUM(L78:L79)</f>
        <v>0</v>
      </c>
      <c r="M77" s="42">
        <f>SUM(M78:M79)</f>
        <v>0</v>
      </c>
      <c r="N77" s="42">
        <f>SUM(N78:N79)</f>
        <v>0</v>
      </c>
      <c r="O77" s="47" t="s">
        <v>132</v>
      </c>
      <c r="P77" s="33" t="s">
        <v>133</v>
      </c>
      <c r="Q77" s="81">
        <f t="shared" si="24"/>
        <v>2.2200000000000002</v>
      </c>
    </row>
    <row r="78" spans="1:17" x14ac:dyDescent="0.2">
      <c r="A78" s="39" t="s">
        <v>134</v>
      </c>
      <c r="B78" s="33" t="s">
        <v>135</v>
      </c>
      <c r="C78" s="40" t="e">
        <f>D78+E78+F78+G78</f>
        <v>#REF!</v>
      </c>
      <c r="D78" s="40" t="e">
        <f>K78+#REF!</f>
        <v>#REF!</v>
      </c>
      <c r="E78" s="40">
        <f>L78+Q78</f>
        <v>2.2200000000000002</v>
      </c>
      <c r="F78" s="40" t="e">
        <f>M78+#REF!</f>
        <v>#REF!</v>
      </c>
      <c r="G78" s="40" t="e">
        <f>N78+#REF!</f>
        <v>#REF!</v>
      </c>
      <c r="H78" s="41" t="s">
        <v>134</v>
      </c>
      <c r="I78" s="36" t="s">
        <v>135</v>
      </c>
      <c r="J78" s="42">
        <f>K78+L78+M78+N78</f>
        <v>0</v>
      </c>
      <c r="K78" s="42"/>
      <c r="L78" s="42"/>
      <c r="M78" s="42"/>
      <c r="N78" s="42"/>
      <c r="O78" s="39" t="s">
        <v>134</v>
      </c>
      <c r="P78" s="33" t="s">
        <v>135</v>
      </c>
      <c r="Q78" s="81">
        <v>2.2200000000000002</v>
      </c>
    </row>
    <row r="79" spans="1:17" ht="12.75" hidden="1" customHeight="1" x14ac:dyDescent="0.2">
      <c r="A79" s="39" t="s">
        <v>136</v>
      </c>
      <c r="B79" s="33" t="s">
        <v>137</v>
      </c>
      <c r="C79" s="40" t="e">
        <f>D79+E79+F79+G79</f>
        <v>#REF!</v>
      </c>
      <c r="D79" s="40" t="e">
        <f>K79+#REF!</f>
        <v>#REF!</v>
      </c>
      <c r="E79" s="40" t="e">
        <f>L79+Q79</f>
        <v>#REF!</v>
      </c>
      <c r="F79" s="40" t="e">
        <f>M79+#REF!</f>
        <v>#REF!</v>
      </c>
      <c r="G79" s="40" t="e">
        <f>N79+#REF!</f>
        <v>#REF!</v>
      </c>
      <c r="H79" s="41" t="s">
        <v>136</v>
      </c>
      <c r="I79" s="36" t="s">
        <v>137</v>
      </c>
      <c r="J79" s="42">
        <f>K79+L79+M79+N79</f>
        <v>0</v>
      </c>
      <c r="K79" s="42"/>
      <c r="L79" s="42"/>
      <c r="M79" s="42"/>
      <c r="N79" s="42"/>
      <c r="O79" s="39" t="s">
        <v>136</v>
      </c>
      <c r="P79" s="33" t="s">
        <v>137</v>
      </c>
      <c r="Q79" s="81" t="e">
        <f>R79+S79+#REF!+#REF!</f>
        <v>#REF!</v>
      </c>
    </row>
    <row r="80" spans="1:17" ht="15.75" hidden="1" customHeight="1" x14ac:dyDescent="0.2">
      <c r="A80" s="26" t="s">
        <v>138</v>
      </c>
      <c r="B80" s="27">
        <v>57</v>
      </c>
      <c r="C80" s="28" t="e">
        <f t="shared" ref="C80:C90" si="25">D80+E80+F80+G80</f>
        <v>#REF!</v>
      </c>
      <c r="D80" s="52" t="e">
        <f>D81</f>
        <v>#REF!</v>
      </c>
      <c r="E80" s="52" t="e">
        <f>SUM(E81:E81)</f>
        <v>#REF!</v>
      </c>
      <c r="F80" s="52" t="e">
        <f>SUM(F81:F81)</f>
        <v>#REF!</v>
      </c>
      <c r="G80" s="52" t="e">
        <f>SUM(G81:G81)</f>
        <v>#REF!</v>
      </c>
      <c r="H80" s="29" t="s">
        <v>138</v>
      </c>
      <c r="I80" s="30">
        <v>57</v>
      </c>
      <c r="J80" s="31">
        <f t="shared" ref="J80:J90" si="26">K80+L80+M80+N80</f>
        <v>0</v>
      </c>
      <c r="K80" s="53">
        <f>SUM(K81:K81)</f>
        <v>0</v>
      </c>
      <c r="L80" s="53">
        <f>SUM(L81:L81)</f>
        <v>0</v>
      </c>
      <c r="M80" s="53">
        <f>SUM(M81:M81)</f>
        <v>0</v>
      </c>
      <c r="N80" s="53">
        <f>SUM(N81:N81)</f>
        <v>0</v>
      </c>
      <c r="O80" s="26" t="s">
        <v>138</v>
      </c>
      <c r="P80" s="27">
        <v>57</v>
      </c>
      <c r="Q80" s="79" t="e">
        <f>R80+S80+#REF!+#REF!</f>
        <v>#REF!</v>
      </c>
    </row>
    <row r="81" spans="1:17" ht="12.75" hidden="1" customHeight="1" x14ac:dyDescent="0.2">
      <c r="A81" s="39" t="s">
        <v>139</v>
      </c>
      <c r="B81" s="33" t="s">
        <v>140</v>
      </c>
      <c r="C81" s="40" t="e">
        <f t="shared" si="25"/>
        <v>#REF!</v>
      </c>
      <c r="D81" s="40" t="e">
        <f>K81+#REF!</f>
        <v>#REF!</v>
      </c>
      <c r="E81" s="40" t="e">
        <f>L81+Q81</f>
        <v>#REF!</v>
      </c>
      <c r="F81" s="40" t="e">
        <f>M81+#REF!</f>
        <v>#REF!</v>
      </c>
      <c r="G81" s="40" t="e">
        <f>N81+#REF!</f>
        <v>#REF!</v>
      </c>
      <c r="H81" s="41" t="s">
        <v>139</v>
      </c>
      <c r="I81" s="36" t="s">
        <v>140</v>
      </c>
      <c r="J81" s="42">
        <f t="shared" si="26"/>
        <v>0</v>
      </c>
      <c r="K81" s="42"/>
      <c r="L81" s="42"/>
      <c r="M81" s="42"/>
      <c r="N81" s="42"/>
      <c r="O81" s="39" t="s">
        <v>139</v>
      </c>
      <c r="P81" s="33" t="s">
        <v>140</v>
      </c>
      <c r="Q81" s="81" t="e">
        <f>R81+S81+#REF!+#REF!</f>
        <v>#REF!</v>
      </c>
    </row>
    <row r="82" spans="1:17" ht="15.75" hidden="1" customHeight="1" x14ac:dyDescent="0.2">
      <c r="A82" s="26" t="s">
        <v>141</v>
      </c>
      <c r="B82" s="27">
        <v>59</v>
      </c>
      <c r="C82" s="28" t="e">
        <f t="shared" si="25"/>
        <v>#REF!</v>
      </c>
      <c r="D82" s="52" t="e">
        <f>SUM(D83:D83)</f>
        <v>#REF!</v>
      </c>
      <c r="E82" s="52" t="e">
        <f>SUM(E83:E83)</f>
        <v>#REF!</v>
      </c>
      <c r="F82" s="52" t="e">
        <f>SUM(F83:F83)</f>
        <v>#REF!</v>
      </c>
      <c r="G82" s="52" t="e">
        <f>SUM(G83:G83)</f>
        <v>#REF!</v>
      </c>
      <c r="H82" s="29" t="s">
        <v>141</v>
      </c>
      <c r="I82" s="30">
        <v>59</v>
      </c>
      <c r="J82" s="31">
        <f t="shared" si="26"/>
        <v>0</v>
      </c>
      <c r="K82" s="53">
        <f>SUM(K83:K83)</f>
        <v>0</v>
      </c>
      <c r="L82" s="53">
        <f>SUM(L83:L83)</f>
        <v>0</v>
      </c>
      <c r="M82" s="53">
        <f>SUM(M83:M83)</f>
        <v>0</v>
      </c>
      <c r="N82" s="53">
        <f>SUM(N83:N83)</f>
        <v>0</v>
      </c>
      <c r="O82" s="26" t="s">
        <v>141</v>
      </c>
      <c r="P82" s="27">
        <v>59</v>
      </c>
      <c r="Q82" s="79" t="e">
        <f>R82+S82+#REF!+#REF!</f>
        <v>#REF!</v>
      </c>
    </row>
    <row r="83" spans="1:17" ht="15.75" hidden="1" customHeight="1" x14ac:dyDescent="0.2">
      <c r="A83" s="54" t="s">
        <v>142</v>
      </c>
      <c r="B83" s="33" t="s">
        <v>143</v>
      </c>
      <c r="C83" s="40" t="e">
        <f t="shared" si="25"/>
        <v>#REF!</v>
      </c>
      <c r="D83" s="40" t="e">
        <f>K83+#REF!</f>
        <v>#REF!</v>
      </c>
      <c r="E83" s="40" t="e">
        <f>L83+Q83</f>
        <v>#REF!</v>
      </c>
      <c r="F83" s="40" t="e">
        <f>M83+#REF!</f>
        <v>#REF!</v>
      </c>
      <c r="G83" s="40" t="e">
        <f>N83+#REF!</f>
        <v>#REF!</v>
      </c>
      <c r="H83" s="55" t="s">
        <v>142</v>
      </c>
      <c r="I83" s="36" t="s">
        <v>143</v>
      </c>
      <c r="J83" s="42">
        <f t="shared" si="26"/>
        <v>0</v>
      </c>
      <c r="K83" s="42"/>
      <c r="L83" s="42"/>
      <c r="M83" s="42"/>
      <c r="N83" s="42"/>
      <c r="O83" s="54" t="s">
        <v>142</v>
      </c>
      <c r="P83" s="33" t="s">
        <v>143</v>
      </c>
      <c r="Q83" s="81" t="e">
        <f>R83+S83+#REF!+#REF!</f>
        <v>#REF!</v>
      </c>
    </row>
    <row r="84" spans="1:17" ht="15.75" hidden="1" customHeight="1" x14ac:dyDescent="0.2">
      <c r="A84" s="26" t="s">
        <v>144</v>
      </c>
      <c r="B84" s="27">
        <v>71</v>
      </c>
      <c r="C84" s="28" t="e">
        <f t="shared" si="25"/>
        <v>#REF!</v>
      </c>
      <c r="D84" s="52" t="e">
        <f>D85+D90</f>
        <v>#REF!</v>
      </c>
      <c r="E84" s="52" t="e">
        <f>E85+E90</f>
        <v>#REF!</v>
      </c>
      <c r="F84" s="52" t="e">
        <f>F85+F90</f>
        <v>#REF!</v>
      </c>
      <c r="G84" s="52" t="e">
        <f>G85+G90</f>
        <v>#REF!</v>
      </c>
      <c r="H84" s="29" t="s">
        <v>144</v>
      </c>
      <c r="I84" s="30">
        <v>71</v>
      </c>
      <c r="J84" s="31">
        <f t="shared" si="26"/>
        <v>0</v>
      </c>
      <c r="K84" s="53">
        <f>K85+K90</f>
        <v>0</v>
      </c>
      <c r="L84" s="53">
        <f>L85+L90</f>
        <v>0</v>
      </c>
      <c r="M84" s="53">
        <f>M85+M90</f>
        <v>0</v>
      </c>
      <c r="N84" s="53">
        <f>N85+N90</f>
        <v>0</v>
      </c>
      <c r="O84" s="26" t="s">
        <v>144</v>
      </c>
      <c r="P84" s="27">
        <v>71</v>
      </c>
      <c r="Q84" s="79" t="e">
        <f>R84+S84+#REF!+#REF!</f>
        <v>#REF!</v>
      </c>
    </row>
    <row r="85" spans="1:17" ht="12.75" hidden="1" customHeight="1" x14ac:dyDescent="0.2">
      <c r="A85" s="47" t="s">
        <v>145</v>
      </c>
      <c r="B85" s="33" t="s">
        <v>146</v>
      </c>
      <c r="C85" s="40" t="e">
        <f t="shared" si="25"/>
        <v>#REF!</v>
      </c>
      <c r="D85" s="56" t="e">
        <f>SUM(D86:D89)</f>
        <v>#REF!</v>
      </c>
      <c r="E85" s="56" t="e">
        <f>SUM(E86:E89)</f>
        <v>#REF!</v>
      </c>
      <c r="F85" s="56" t="e">
        <f>SUM(F86:F89)</f>
        <v>#REF!</v>
      </c>
      <c r="G85" s="56" t="e">
        <f>SUM(G86:G89)</f>
        <v>#REF!</v>
      </c>
      <c r="H85" s="48" t="s">
        <v>145</v>
      </c>
      <c r="I85" s="36" t="s">
        <v>146</v>
      </c>
      <c r="J85" s="42">
        <f t="shared" si="26"/>
        <v>0</v>
      </c>
      <c r="K85" s="57">
        <f>SUM(K86:K89)</f>
        <v>0</v>
      </c>
      <c r="L85" s="57">
        <f>SUM(L86:L89)</f>
        <v>0</v>
      </c>
      <c r="M85" s="57">
        <f>SUM(M86:M89)</f>
        <v>0</v>
      </c>
      <c r="N85" s="57">
        <f>SUM(N86:N89)</f>
        <v>0</v>
      </c>
      <c r="O85" s="47" t="s">
        <v>145</v>
      </c>
      <c r="P85" s="33" t="s">
        <v>146</v>
      </c>
      <c r="Q85" s="81" t="e">
        <f>R85+S85+#REF!+#REF!</f>
        <v>#REF!</v>
      </c>
    </row>
    <row r="86" spans="1:17" ht="12.75" hidden="1" customHeight="1" x14ac:dyDescent="0.2">
      <c r="A86" s="39" t="s">
        <v>147</v>
      </c>
      <c r="B86" s="33" t="s">
        <v>148</v>
      </c>
      <c r="C86" s="40" t="e">
        <f t="shared" si="25"/>
        <v>#REF!</v>
      </c>
      <c r="D86" s="40" t="e">
        <f>K86+#REF!</f>
        <v>#REF!</v>
      </c>
      <c r="E86" s="40" t="e">
        <f>L86+Q86</f>
        <v>#REF!</v>
      </c>
      <c r="F86" s="40" t="e">
        <f>M86+#REF!</f>
        <v>#REF!</v>
      </c>
      <c r="G86" s="40" t="e">
        <f>N86+#REF!</f>
        <v>#REF!</v>
      </c>
      <c r="H86" s="41" t="s">
        <v>147</v>
      </c>
      <c r="I86" s="36" t="s">
        <v>148</v>
      </c>
      <c r="J86" s="42">
        <f t="shared" si="26"/>
        <v>0</v>
      </c>
      <c r="K86" s="42"/>
      <c r="L86" s="42"/>
      <c r="M86" s="42"/>
      <c r="N86" s="42"/>
      <c r="O86" s="39" t="s">
        <v>147</v>
      </c>
      <c r="P86" s="33" t="s">
        <v>148</v>
      </c>
      <c r="Q86" s="81" t="e">
        <f>R86+S86+#REF!+#REF!</f>
        <v>#REF!</v>
      </c>
    </row>
    <row r="87" spans="1:17" ht="12.75" hidden="1" customHeight="1" x14ac:dyDescent="0.2">
      <c r="A87" s="39" t="s">
        <v>149</v>
      </c>
      <c r="B87" s="33" t="s">
        <v>150</v>
      </c>
      <c r="C87" s="40" t="e">
        <f t="shared" si="25"/>
        <v>#REF!</v>
      </c>
      <c r="D87" s="40" t="e">
        <f>K87+#REF!</f>
        <v>#REF!</v>
      </c>
      <c r="E87" s="40" t="e">
        <f>L87+Q87</f>
        <v>#REF!</v>
      </c>
      <c r="F87" s="40" t="e">
        <f>M87+#REF!</f>
        <v>#REF!</v>
      </c>
      <c r="G87" s="40" t="e">
        <f>N87+#REF!</f>
        <v>#REF!</v>
      </c>
      <c r="H87" s="41" t="s">
        <v>149</v>
      </c>
      <c r="I87" s="36" t="s">
        <v>150</v>
      </c>
      <c r="J87" s="42">
        <f t="shared" si="26"/>
        <v>0</v>
      </c>
      <c r="K87" s="42"/>
      <c r="L87" s="42"/>
      <c r="M87" s="42"/>
      <c r="N87" s="42"/>
      <c r="O87" s="39" t="s">
        <v>149</v>
      </c>
      <c r="P87" s="33" t="s">
        <v>150</v>
      </c>
      <c r="Q87" s="81" t="e">
        <f>R87+S87+#REF!+#REF!</f>
        <v>#REF!</v>
      </c>
    </row>
    <row r="88" spans="1:17" ht="12.75" hidden="1" customHeight="1" x14ac:dyDescent="0.2">
      <c r="A88" s="39" t="s">
        <v>151</v>
      </c>
      <c r="B88" s="33" t="s">
        <v>152</v>
      </c>
      <c r="C88" s="40" t="e">
        <f t="shared" si="25"/>
        <v>#REF!</v>
      </c>
      <c r="D88" s="40" t="e">
        <f>K88+#REF!</f>
        <v>#REF!</v>
      </c>
      <c r="E88" s="40" t="e">
        <f>L88+Q88</f>
        <v>#REF!</v>
      </c>
      <c r="F88" s="40" t="e">
        <f>M88+#REF!</f>
        <v>#REF!</v>
      </c>
      <c r="G88" s="40" t="e">
        <f>N88+#REF!</f>
        <v>#REF!</v>
      </c>
      <c r="H88" s="41" t="s">
        <v>151</v>
      </c>
      <c r="I88" s="36" t="s">
        <v>152</v>
      </c>
      <c r="J88" s="42">
        <f t="shared" si="26"/>
        <v>0</v>
      </c>
      <c r="K88" s="42"/>
      <c r="L88" s="42"/>
      <c r="M88" s="42"/>
      <c r="N88" s="42"/>
      <c r="O88" s="39" t="s">
        <v>151</v>
      </c>
      <c r="P88" s="33" t="s">
        <v>152</v>
      </c>
      <c r="Q88" s="81" t="e">
        <f>R88+S88+#REF!+#REF!</f>
        <v>#REF!</v>
      </c>
    </row>
    <row r="89" spans="1:17" ht="12.75" hidden="1" customHeight="1" x14ac:dyDescent="0.2">
      <c r="A89" s="39" t="s">
        <v>153</v>
      </c>
      <c r="B89" s="33" t="s">
        <v>154</v>
      </c>
      <c r="C89" s="40" t="e">
        <f t="shared" si="25"/>
        <v>#REF!</v>
      </c>
      <c r="D89" s="40" t="e">
        <f>K89+#REF!</f>
        <v>#REF!</v>
      </c>
      <c r="E89" s="40" t="e">
        <f>L89+Q89</f>
        <v>#REF!</v>
      </c>
      <c r="F89" s="40" t="e">
        <f>M89+#REF!</f>
        <v>#REF!</v>
      </c>
      <c r="G89" s="40" t="e">
        <f>N89+#REF!</f>
        <v>#REF!</v>
      </c>
      <c r="H89" s="41" t="s">
        <v>153</v>
      </c>
      <c r="I89" s="36" t="s">
        <v>154</v>
      </c>
      <c r="J89" s="42">
        <f t="shared" si="26"/>
        <v>0</v>
      </c>
      <c r="K89" s="42"/>
      <c r="L89" s="42"/>
      <c r="M89" s="42"/>
      <c r="N89" s="42"/>
      <c r="O89" s="39" t="s">
        <v>153</v>
      </c>
      <c r="P89" s="33" t="s">
        <v>154</v>
      </c>
      <c r="Q89" s="81" t="e">
        <f>R89+S89+#REF!+#REF!</f>
        <v>#REF!</v>
      </c>
    </row>
    <row r="90" spans="1:17" ht="12.75" hidden="1" customHeight="1" x14ac:dyDescent="0.2">
      <c r="A90" s="39" t="s">
        <v>155</v>
      </c>
      <c r="B90" s="33" t="s">
        <v>156</v>
      </c>
      <c r="C90" s="40" t="e">
        <f t="shared" si="25"/>
        <v>#REF!</v>
      </c>
      <c r="D90" s="40" t="e">
        <f>K90+#REF!</f>
        <v>#REF!</v>
      </c>
      <c r="E90" s="40" t="e">
        <f>L90+Q90</f>
        <v>#REF!</v>
      </c>
      <c r="F90" s="40" t="e">
        <f>M90+#REF!</f>
        <v>#REF!</v>
      </c>
      <c r="G90" s="40" t="e">
        <f>N90+#REF!</f>
        <v>#REF!</v>
      </c>
      <c r="H90" s="41" t="s">
        <v>155</v>
      </c>
      <c r="I90" s="36" t="s">
        <v>156</v>
      </c>
      <c r="J90" s="42">
        <f t="shared" si="26"/>
        <v>0</v>
      </c>
      <c r="K90" s="42"/>
      <c r="L90" s="42"/>
      <c r="M90" s="42"/>
      <c r="N90" s="42"/>
      <c r="O90" s="39" t="s">
        <v>155</v>
      </c>
      <c r="P90" s="33" t="s">
        <v>156</v>
      </c>
      <c r="Q90" s="81" t="e">
        <f>R90+S90+#REF!+#REF!</f>
        <v>#REF!</v>
      </c>
    </row>
    <row r="91" spans="1:17" ht="15.75" x14ac:dyDescent="0.2">
      <c r="A91" s="39"/>
      <c r="B91" s="33"/>
      <c r="C91" s="40"/>
      <c r="D91" s="40"/>
      <c r="E91" s="40"/>
      <c r="F91" s="40"/>
      <c r="G91" s="40"/>
      <c r="H91" s="41"/>
      <c r="I91" s="36"/>
      <c r="J91" s="42"/>
      <c r="K91" s="42"/>
      <c r="L91" s="42"/>
      <c r="M91" s="42"/>
      <c r="N91" s="42"/>
      <c r="O91" s="26" t="s">
        <v>172</v>
      </c>
      <c r="P91" s="27" t="s">
        <v>178</v>
      </c>
      <c r="Q91" s="79">
        <f>Q92</f>
        <v>111</v>
      </c>
    </row>
    <row r="92" spans="1:17" s="93" customFormat="1" ht="15.75" x14ac:dyDescent="0.25">
      <c r="A92" s="84"/>
      <c r="B92" s="85"/>
      <c r="C92" s="86"/>
      <c r="D92" s="86"/>
      <c r="E92" s="86"/>
      <c r="F92" s="86"/>
      <c r="G92" s="86"/>
      <c r="H92" s="87"/>
      <c r="I92" s="88"/>
      <c r="J92" s="89"/>
      <c r="K92" s="89"/>
      <c r="L92" s="89"/>
      <c r="M92" s="89"/>
      <c r="N92" s="89"/>
      <c r="O92" s="90" t="s">
        <v>173</v>
      </c>
      <c r="P92" s="91" t="s">
        <v>177</v>
      </c>
      <c r="Q92" s="92">
        <f t="shared" ref="Q92" si="27">SUM(Q93:Q95)</f>
        <v>111</v>
      </c>
    </row>
    <row r="93" spans="1:17" x14ac:dyDescent="0.2">
      <c r="A93" s="39"/>
      <c r="B93" s="33"/>
      <c r="C93" s="40"/>
      <c r="D93" s="40"/>
      <c r="E93" s="40"/>
      <c r="F93" s="40"/>
      <c r="G93" s="40"/>
      <c r="H93" s="41"/>
      <c r="I93" s="36"/>
      <c r="J93" s="42"/>
      <c r="K93" s="42"/>
      <c r="L93" s="42"/>
      <c r="M93" s="42"/>
      <c r="N93" s="42"/>
      <c r="O93" s="39" t="s">
        <v>160</v>
      </c>
      <c r="P93" s="33" t="s">
        <v>174</v>
      </c>
      <c r="Q93" s="81">
        <v>31</v>
      </c>
    </row>
    <row r="94" spans="1:17" x14ac:dyDescent="0.2">
      <c r="A94" s="39"/>
      <c r="B94" s="33"/>
      <c r="C94" s="40"/>
      <c r="D94" s="40"/>
      <c r="E94" s="40"/>
      <c r="F94" s="40"/>
      <c r="G94" s="40"/>
      <c r="H94" s="41"/>
      <c r="I94" s="36"/>
      <c r="J94" s="42"/>
      <c r="K94" s="42"/>
      <c r="L94" s="42"/>
      <c r="M94" s="42"/>
      <c r="N94" s="42"/>
      <c r="O94" s="39" t="s">
        <v>161</v>
      </c>
      <c r="P94" s="33" t="s">
        <v>175</v>
      </c>
      <c r="Q94" s="81">
        <v>61</v>
      </c>
    </row>
    <row r="95" spans="1:17" x14ac:dyDescent="0.2">
      <c r="A95" s="39"/>
      <c r="B95" s="33"/>
      <c r="C95" s="40"/>
      <c r="D95" s="40"/>
      <c r="E95" s="40"/>
      <c r="F95" s="40"/>
      <c r="G95" s="40"/>
      <c r="H95" s="41"/>
      <c r="I95" s="36"/>
      <c r="J95" s="42"/>
      <c r="K95" s="42"/>
      <c r="L95" s="42"/>
      <c r="M95" s="42"/>
      <c r="N95" s="42"/>
      <c r="O95" s="39" t="s">
        <v>162</v>
      </c>
      <c r="P95" s="33" t="s">
        <v>176</v>
      </c>
      <c r="Q95" s="81">
        <v>19</v>
      </c>
    </row>
    <row r="96" spans="1:17" s="64" customFormat="1" ht="15.75" x14ac:dyDescent="0.25">
      <c r="A96" s="58" t="s">
        <v>141</v>
      </c>
      <c r="B96" s="59" t="s">
        <v>157</v>
      </c>
      <c r="C96" s="60" t="e">
        <f>C97</f>
        <v>#REF!</v>
      </c>
      <c r="D96" s="60" t="e">
        <f>D97</f>
        <v>#REF!</v>
      </c>
      <c r="E96" s="60">
        <f>E97</f>
        <v>18.329999999999998</v>
      </c>
      <c r="F96" s="60" t="e">
        <f>F97</f>
        <v>#REF!</v>
      </c>
      <c r="G96" s="60" t="e">
        <f>G97</f>
        <v>#REF!</v>
      </c>
      <c r="H96" s="61" t="s">
        <v>141</v>
      </c>
      <c r="I96" s="62" t="s">
        <v>157</v>
      </c>
      <c r="J96" s="63">
        <f>J97</f>
        <v>0</v>
      </c>
      <c r="K96" s="63"/>
      <c r="L96" s="63">
        <f>L97</f>
        <v>0</v>
      </c>
      <c r="M96" s="63">
        <f>M97</f>
        <v>0</v>
      </c>
      <c r="N96" s="63">
        <f>N97</f>
        <v>0</v>
      </c>
      <c r="O96" s="58" t="s">
        <v>141</v>
      </c>
      <c r="P96" s="59" t="s">
        <v>157</v>
      </c>
      <c r="Q96" s="82">
        <f t="shared" ref="Q96" si="28">Q97</f>
        <v>18.329999999999998</v>
      </c>
    </row>
    <row r="97" spans="1:17" x14ac:dyDescent="0.2">
      <c r="A97" s="39" t="s">
        <v>142</v>
      </c>
      <c r="B97" s="65" t="s">
        <v>143</v>
      </c>
      <c r="C97" s="40" t="e">
        <f>D97+E97+F97+G97</f>
        <v>#REF!</v>
      </c>
      <c r="D97" s="40" t="e">
        <f>K97+#REF!</f>
        <v>#REF!</v>
      </c>
      <c r="E97" s="40">
        <f>L97+Q97</f>
        <v>18.329999999999998</v>
      </c>
      <c r="F97" s="40" t="e">
        <f>M97+#REF!</f>
        <v>#REF!</v>
      </c>
      <c r="G97" s="40" t="e">
        <f>N97+#REF!</f>
        <v>#REF!</v>
      </c>
      <c r="H97" s="41" t="s">
        <v>142</v>
      </c>
      <c r="I97" s="66" t="s">
        <v>143</v>
      </c>
      <c r="J97" s="42">
        <f>K97+L97+M97+N97</f>
        <v>0</v>
      </c>
      <c r="K97" s="67"/>
      <c r="L97" s="67"/>
      <c r="M97" s="67"/>
      <c r="N97" s="67"/>
      <c r="O97" s="39" t="s">
        <v>142</v>
      </c>
      <c r="P97" s="33" t="s">
        <v>143</v>
      </c>
      <c r="Q97" s="81">
        <v>18.329999999999998</v>
      </c>
    </row>
    <row r="98" spans="1:17" ht="15.75" x14ac:dyDescent="0.25">
      <c r="A98" s="58" t="s">
        <v>144</v>
      </c>
      <c r="B98" s="59" t="s">
        <v>158</v>
      </c>
      <c r="C98" s="60" t="e">
        <f>C99</f>
        <v>#REF!</v>
      </c>
      <c r="D98" s="60" t="e">
        <f>D99</f>
        <v>#REF!</v>
      </c>
      <c r="E98" s="60">
        <f>E99</f>
        <v>0</v>
      </c>
      <c r="F98" s="60" t="e">
        <f>F99</f>
        <v>#REF!</v>
      </c>
      <c r="G98" s="60" t="e">
        <f>G99</f>
        <v>#REF!</v>
      </c>
      <c r="H98" s="61" t="s">
        <v>144</v>
      </c>
      <c r="I98" s="62" t="s">
        <v>158</v>
      </c>
      <c r="J98" s="63">
        <f>J99</f>
        <v>0</v>
      </c>
      <c r="K98" s="63">
        <f>K99</f>
        <v>0</v>
      </c>
      <c r="L98" s="63">
        <f>L99</f>
        <v>0</v>
      </c>
      <c r="M98" s="63">
        <f>M99</f>
        <v>0</v>
      </c>
      <c r="N98" s="63">
        <f>N99</f>
        <v>0</v>
      </c>
      <c r="O98" s="58" t="s">
        <v>144</v>
      </c>
      <c r="P98" s="59" t="s">
        <v>158</v>
      </c>
      <c r="Q98" s="82">
        <f t="shared" ref="Q98" si="29">Q99</f>
        <v>0</v>
      </c>
    </row>
    <row r="99" spans="1:17" x14ac:dyDescent="0.2">
      <c r="A99" s="39" t="s">
        <v>145</v>
      </c>
      <c r="B99" s="33" t="s">
        <v>146</v>
      </c>
      <c r="C99" s="40" t="e">
        <f>SUM(C100:C101)</f>
        <v>#REF!</v>
      </c>
      <c r="D99" s="40" t="e">
        <f>SUM(D100:D101)</f>
        <v>#REF!</v>
      </c>
      <c r="E99" s="40">
        <f>SUM(E100:E101)</f>
        <v>0</v>
      </c>
      <c r="F99" s="40" t="e">
        <f>SUM(F100:F101)</f>
        <v>#REF!</v>
      </c>
      <c r="G99" s="40" t="e">
        <f>SUM(G100:G101)</f>
        <v>#REF!</v>
      </c>
      <c r="H99" s="41" t="s">
        <v>145</v>
      </c>
      <c r="I99" s="36" t="s">
        <v>146</v>
      </c>
      <c r="J99" s="42">
        <f>SUM(J100:J101)</f>
        <v>0</v>
      </c>
      <c r="K99" s="42">
        <f>SUM(K100:K101)</f>
        <v>0</v>
      </c>
      <c r="L99" s="42">
        <f>SUM(L100:L101)</f>
        <v>0</v>
      </c>
      <c r="M99" s="42">
        <f>SUM(M100:M101)</f>
        <v>0</v>
      </c>
      <c r="N99" s="42">
        <f>SUM(N100:N101)</f>
        <v>0</v>
      </c>
      <c r="O99" s="39" t="s">
        <v>145</v>
      </c>
      <c r="P99" s="33" t="s">
        <v>146</v>
      </c>
      <c r="Q99" s="81">
        <f t="shared" ref="Q99" si="30">SUM(Q100:Q101)</f>
        <v>0</v>
      </c>
    </row>
    <row r="100" spans="1:17" x14ac:dyDescent="0.2">
      <c r="A100" s="39" t="s">
        <v>149</v>
      </c>
      <c r="B100" s="33" t="s">
        <v>150</v>
      </c>
      <c r="C100" s="40" t="e">
        <f>D100+E100+F100+G100</f>
        <v>#REF!</v>
      </c>
      <c r="D100" s="40" t="e">
        <f>K100+#REF!</f>
        <v>#REF!</v>
      </c>
      <c r="E100" s="40">
        <f>L100+Q100</f>
        <v>0</v>
      </c>
      <c r="F100" s="40" t="e">
        <f>M100+#REF!</f>
        <v>#REF!</v>
      </c>
      <c r="G100" s="40" t="e">
        <f>N100+#REF!</f>
        <v>#REF!</v>
      </c>
      <c r="H100" s="41" t="s">
        <v>149</v>
      </c>
      <c r="I100" s="36" t="s">
        <v>150</v>
      </c>
      <c r="J100" s="42">
        <f>K100+L100+M100+N100</f>
        <v>0</v>
      </c>
      <c r="K100" s="42"/>
      <c r="L100" s="42"/>
      <c r="M100" s="42"/>
      <c r="N100" s="42"/>
      <c r="O100" s="39" t="s">
        <v>149</v>
      </c>
      <c r="P100" s="33" t="s">
        <v>150</v>
      </c>
      <c r="Q100" s="81"/>
    </row>
    <row r="101" spans="1:17" x14ac:dyDescent="0.2">
      <c r="A101" s="39" t="s">
        <v>151</v>
      </c>
      <c r="B101" s="33" t="s">
        <v>152</v>
      </c>
      <c r="C101" s="40" t="e">
        <f>D101+E101+F101+G101</f>
        <v>#REF!</v>
      </c>
      <c r="D101" s="40" t="e">
        <f>K101+#REF!</f>
        <v>#REF!</v>
      </c>
      <c r="E101" s="40">
        <f>L101+Q101</f>
        <v>0</v>
      </c>
      <c r="F101" s="40" t="e">
        <f>M101+#REF!</f>
        <v>#REF!</v>
      </c>
      <c r="G101" s="40" t="e">
        <f>N101+#REF!</f>
        <v>#REF!</v>
      </c>
      <c r="H101" s="41" t="s">
        <v>151</v>
      </c>
      <c r="I101" s="36" t="s">
        <v>152</v>
      </c>
      <c r="J101" s="42">
        <f>K101+L101+M101+N101</f>
        <v>0</v>
      </c>
      <c r="K101" s="42"/>
      <c r="L101" s="42"/>
      <c r="M101" s="42"/>
      <c r="N101" s="42"/>
      <c r="O101" s="39" t="s">
        <v>151</v>
      </c>
      <c r="P101" s="33" t="s">
        <v>152</v>
      </c>
      <c r="Q101" s="81"/>
    </row>
    <row r="102" spans="1:17" x14ac:dyDescent="0.2">
      <c r="A102" s="68"/>
      <c r="B102" s="69"/>
      <c r="C102" s="70"/>
      <c r="D102" s="70"/>
      <c r="E102" s="70"/>
      <c r="F102" s="70"/>
      <c r="G102" s="70"/>
      <c r="H102" s="71"/>
      <c r="I102" s="72"/>
      <c r="J102" s="73"/>
      <c r="K102" s="73"/>
      <c r="L102" s="73"/>
      <c r="M102" s="73"/>
      <c r="N102" s="73"/>
      <c r="O102" s="68"/>
      <c r="P102" s="69"/>
      <c r="Q102" s="83"/>
    </row>
    <row r="103" spans="1:17" ht="15.75" x14ac:dyDescent="0.25">
      <c r="A103" s="68"/>
      <c r="B103" s="69"/>
      <c r="C103" s="70"/>
      <c r="D103" s="70"/>
      <c r="E103" s="70"/>
      <c r="F103" s="70"/>
      <c r="G103" s="70"/>
      <c r="H103" s="71"/>
      <c r="I103" s="72"/>
      <c r="J103" s="73"/>
      <c r="K103" s="73"/>
      <c r="L103" s="73"/>
      <c r="M103" s="73"/>
      <c r="N103" s="73"/>
      <c r="O103" s="102" t="s">
        <v>165</v>
      </c>
      <c r="P103" s="102"/>
      <c r="Q103" s="102"/>
    </row>
    <row r="104" spans="1:17" ht="15.75" x14ac:dyDescent="0.25">
      <c r="A104" s="68"/>
      <c r="B104" s="69"/>
      <c r="C104" s="70"/>
      <c r="D104" s="70"/>
      <c r="E104" s="70"/>
      <c r="F104" s="70"/>
      <c r="G104" s="70"/>
      <c r="H104" s="71"/>
      <c r="I104" s="72"/>
      <c r="J104" s="73"/>
      <c r="K104" s="73"/>
      <c r="L104" s="73"/>
      <c r="M104" s="73"/>
      <c r="N104" s="73"/>
      <c r="O104" s="100"/>
      <c r="P104" s="100"/>
      <c r="Q104" s="100"/>
    </row>
    <row r="105" spans="1:17" s="25" customFormat="1" ht="15.75" x14ac:dyDescent="0.25">
      <c r="A105" s="19" t="s">
        <v>14</v>
      </c>
      <c r="B105" s="20"/>
      <c r="C105" s="21" t="e">
        <f>#REF!+C127+C166+C170+C172+C174+C195+C197</f>
        <v>#REF!</v>
      </c>
      <c r="D105" s="21" t="e">
        <f>#REF!+D127+D166+D170+D172+D174+D195+D197</f>
        <v>#REF!</v>
      </c>
      <c r="E105" s="21" t="e">
        <f>#REF!+E127+E166+E170+E172+E174+E195+E197</f>
        <v>#REF!</v>
      </c>
      <c r="F105" s="21" t="e">
        <f>#REF!+F127+F166+F170+F172+F174+F195+F197</f>
        <v>#REF!</v>
      </c>
      <c r="G105" s="21" t="e">
        <f>#REF!+G127+G166+G170+G172+G174+G195+G197</f>
        <v>#REF!</v>
      </c>
      <c r="H105" s="22" t="s">
        <v>14</v>
      </c>
      <c r="I105" s="23"/>
      <c r="J105" s="24" t="e">
        <f>#REF!+J127+J166+J170+J172+J174+J195+J197</f>
        <v>#REF!</v>
      </c>
      <c r="K105" s="24" t="e">
        <f>#REF!+K127+K166+K170+K172+K174+K195+K197</f>
        <v>#REF!</v>
      </c>
      <c r="L105" s="24" t="e">
        <f>#REF!+L127+L166+L170+L172+L174+L195+L197</f>
        <v>#REF!</v>
      </c>
      <c r="M105" s="24" t="e">
        <f>#REF!+M127+M166+M170+M172+M174+M195+M197</f>
        <v>#REF!</v>
      </c>
      <c r="N105" s="24" t="e">
        <f>#REF!+N127+N166+N170+N172+N174+N195+N197</f>
        <v>#REF!</v>
      </c>
      <c r="O105" s="19" t="s">
        <v>14</v>
      </c>
      <c r="P105" s="20"/>
      <c r="Q105" s="78">
        <f t="shared" ref="Q105" si="31">Q106+Q109</f>
        <v>75</v>
      </c>
    </row>
    <row r="106" spans="1:17" ht="15.75" x14ac:dyDescent="0.2">
      <c r="O106" s="26" t="s">
        <v>159</v>
      </c>
      <c r="P106" s="94"/>
      <c r="Q106" s="79">
        <f t="shared" ref="Q106:Q107" si="32">Q107</f>
        <v>0</v>
      </c>
    </row>
    <row r="107" spans="1:17" ht="15.75" x14ac:dyDescent="0.2">
      <c r="O107" s="90" t="s">
        <v>163</v>
      </c>
      <c r="P107" s="94"/>
      <c r="Q107" s="95">
        <f t="shared" si="32"/>
        <v>0</v>
      </c>
    </row>
    <row r="108" spans="1:17" x14ac:dyDescent="0.2">
      <c r="O108" s="39" t="s">
        <v>161</v>
      </c>
      <c r="P108" s="33" t="s">
        <v>164</v>
      </c>
      <c r="Q108" s="81">
        <v>0</v>
      </c>
    </row>
    <row r="109" spans="1:17" ht="15.75" x14ac:dyDescent="0.2">
      <c r="A109" s="39"/>
      <c r="B109" s="33"/>
      <c r="C109" s="40"/>
      <c r="D109" s="40"/>
      <c r="E109" s="40"/>
      <c r="F109" s="40"/>
      <c r="G109" s="40"/>
      <c r="H109" s="41"/>
      <c r="I109" s="36"/>
      <c r="J109" s="42"/>
      <c r="K109" s="42"/>
      <c r="L109" s="42"/>
      <c r="M109" s="42"/>
      <c r="N109" s="42"/>
      <c r="O109" s="26" t="s">
        <v>172</v>
      </c>
      <c r="P109" s="27" t="s">
        <v>178</v>
      </c>
      <c r="Q109" s="79">
        <f>Q110</f>
        <v>75</v>
      </c>
    </row>
    <row r="110" spans="1:17" s="93" customFormat="1" ht="15.75" x14ac:dyDescent="0.25">
      <c r="A110" s="84"/>
      <c r="B110" s="85"/>
      <c r="C110" s="86"/>
      <c r="D110" s="86"/>
      <c r="E110" s="86"/>
      <c r="F110" s="86"/>
      <c r="G110" s="86"/>
      <c r="H110" s="87"/>
      <c r="I110" s="88"/>
      <c r="J110" s="89"/>
      <c r="K110" s="89"/>
      <c r="L110" s="89"/>
      <c r="M110" s="89"/>
      <c r="N110" s="89"/>
      <c r="O110" s="90" t="s">
        <v>173</v>
      </c>
      <c r="P110" s="91" t="s">
        <v>177</v>
      </c>
      <c r="Q110" s="92">
        <f>SUM(Q111:Q113)</f>
        <v>75</v>
      </c>
    </row>
    <row r="111" spans="1:17" x14ac:dyDescent="0.2">
      <c r="A111" s="39"/>
      <c r="B111" s="33"/>
      <c r="C111" s="40"/>
      <c r="D111" s="40"/>
      <c r="E111" s="40"/>
      <c r="F111" s="40"/>
      <c r="G111" s="40"/>
      <c r="H111" s="41"/>
      <c r="I111" s="36"/>
      <c r="J111" s="42"/>
      <c r="K111" s="42"/>
      <c r="L111" s="42"/>
      <c r="M111" s="42"/>
      <c r="N111" s="42"/>
      <c r="O111" s="39" t="s">
        <v>161</v>
      </c>
      <c r="P111" s="33" t="s">
        <v>175</v>
      </c>
      <c r="Q111" s="81">
        <v>75</v>
      </c>
    </row>
    <row r="112" spans="1:17" x14ac:dyDescent="0.2">
      <c r="A112" s="68"/>
      <c r="B112" s="69"/>
      <c r="C112" s="70"/>
      <c r="D112" s="70"/>
      <c r="E112" s="70"/>
      <c r="F112" s="70"/>
      <c r="G112" s="70"/>
      <c r="H112" s="71"/>
      <c r="I112" s="72"/>
      <c r="J112" s="73"/>
      <c r="K112" s="73"/>
      <c r="L112" s="73"/>
      <c r="M112" s="73"/>
      <c r="N112" s="73"/>
      <c r="O112" s="97"/>
      <c r="P112" s="98"/>
      <c r="Q112" s="99"/>
    </row>
    <row r="113" spans="1:17" ht="15.75" x14ac:dyDescent="0.25">
      <c r="O113" s="103" t="s">
        <v>166</v>
      </c>
      <c r="P113" s="103"/>
      <c r="Q113" s="103"/>
    </row>
    <row r="115" spans="1:17" s="25" customFormat="1" ht="15.75" x14ac:dyDescent="0.25">
      <c r="A115" s="19" t="s">
        <v>14</v>
      </c>
      <c r="B115" s="20"/>
      <c r="C115" s="21">
        <f>C116+C138+C177+C181+C183+C185+C198+C200</f>
        <v>0</v>
      </c>
      <c r="D115" s="21">
        <f>D116+D138+D177+D181+D183+D185+D198+D200</f>
        <v>0</v>
      </c>
      <c r="E115" s="21">
        <f>E116+E138+E177+E181+E183+E185+E198+E200</f>
        <v>0</v>
      </c>
      <c r="F115" s="21">
        <f>F116+F138+F177+F181+F183+F185+F198+F200</f>
        <v>0</v>
      </c>
      <c r="G115" s="21">
        <f>G116+G138+G177+G181+G183+G185+G198+G200</f>
        <v>0</v>
      </c>
      <c r="H115" s="22" t="s">
        <v>14</v>
      </c>
      <c r="I115" s="23"/>
      <c r="J115" s="24">
        <f>J116+J138+J177+J181+J183+J185+J198+J200</f>
        <v>0</v>
      </c>
      <c r="K115" s="24">
        <f>K116+K138+K177+K181+K183+K185+K198+K200</f>
        <v>0</v>
      </c>
      <c r="L115" s="24">
        <f>L116+L138+L177+L181+L183+L185+L198+L200</f>
        <v>0</v>
      </c>
      <c r="M115" s="24">
        <f>M116+M138+M177+M181+M183+M185+M198+M200</f>
        <v>0</v>
      </c>
      <c r="N115" s="24">
        <f>N116+N138+N177+N181+N183+N185+N198+N200</f>
        <v>0</v>
      </c>
      <c r="O115" s="19" t="s">
        <v>14</v>
      </c>
      <c r="P115" s="20"/>
      <c r="Q115" s="78">
        <f t="shared" ref="Q115" si="33">Q116+Q119</f>
        <v>264.19</v>
      </c>
    </row>
    <row r="116" spans="1:17" ht="15.75" x14ac:dyDescent="0.2">
      <c r="O116" s="26" t="s">
        <v>131</v>
      </c>
      <c r="P116" s="27">
        <v>51</v>
      </c>
      <c r="Q116" s="81">
        <f t="shared" ref="Q116:Q117" si="34">Q117</f>
        <v>0.74</v>
      </c>
    </row>
    <row r="117" spans="1:17" x14ac:dyDescent="0.2">
      <c r="O117" s="47" t="s">
        <v>132</v>
      </c>
      <c r="P117" s="33" t="s">
        <v>133</v>
      </c>
      <c r="Q117" s="81">
        <f t="shared" si="34"/>
        <v>0.74</v>
      </c>
    </row>
    <row r="118" spans="1:17" ht="24.75" customHeight="1" x14ac:dyDescent="0.2">
      <c r="O118" s="96" t="s">
        <v>167</v>
      </c>
      <c r="P118" s="33" t="s">
        <v>137</v>
      </c>
      <c r="Q118" s="81">
        <v>0.74</v>
      </c>
    </row>
    <row r="119" spans="1:17" ht="15.75" x14ac:dyDescent="0.2">
      <c r="O119" s="26" t="s">
        <v>138</v>
      </c>
      <c r="P119" s="27" t="s">
        <v>170</v>
      </c>
      <c r="Q119" s="81">
        <f t="shared" ref="Q119:Q120" si="35">Q120</f>
        <v>263.45</v>
      </c>
    </row>
    <row r="120" spans="1:17" x14ac:dyDescent="0.2">
      <c r="O120" s="47" t="s">
        <v>168</v>
      </c>
      <c r="P120" s="33" t="s">
        <v>171</v>
      </c>
      <c r="Q120" s="81">
        <f t="shared" si="35"/>
        <v>263.45</v>
      </c>
    </row>
    <row r="121" spans="1:17" x14ac:dyDescent="0.2">
      <c r="O121" s="96" t="s">
        <v>139</v>
      </c>
      <c r="P121" s="33" t="s">
        <v>169</v>
      </c>
      <c r="Q121" s="81">
        <v>263.45</v>
      </c>
    </row>
  </sheetData>
  <mergeCells count="28">
    <mergeCell ref="H3:N3"/>
    <mergeCell ref="A5:G5"/>
    <mergeCell ref="H5:N5"/>
    <mergeCell ref="O5:Q5"/>
    <mergeCell ref="A6:G6"/>
    <mergeCell ref="H6:N6"/>
    <mergeCell ref="O6:Q6"/>
    <mergeCell ref="M9:M10"/>
    <mergeCell ref="A8:G8"/>
    <mergeCell ref="H8:N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O103:Q103"/>
    <mergeCell ref="O113:Q113"/>
    <mergeCell ref="N9:N10"/>
    <mergeCell ref="O9:O10"/>
    <mergeCell ref="P9:P10"/>
    <mergeCell ref="Q9:Q10"/>
  </mergeCells>
  <printOptions horizontalCentered="1"/>
  <pageMargins left="0.94488188976377963" right="0" top="0.39370078740157483" bottom="0.39370078740157483" header="0.51181102362204722" footer="0.51181102362204722"/>
  <pageSetup paperSize="9" scale="9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61A0301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2018-01-09T10:12:00Z</dcterms:created>
  <dcterms:modified xsi:type="dcterms:W3CDTF">2019-01-08T06:21:46Z</dcterms:modified>
</cp:coreProperties>
</file>