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0" yWindow="0" windowWidth="20490" windowHeight="6765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Q96" i="1"/>
  <c r="E28" i="1"/>
  <c r="Q98" i="1" l="1"/>
  <c r="Q97" i="1" s="1"/>
  <c r="N96" i="1"/>
  <c r="M96" i="1"/>
  <c r="L96" i="1"/>
  <c r="K96" i="1"/>
  <c r="J96" i="1"/>
  <c r="G96" i="1"/>
  <c r="F96" i="1"/>
  <c r="E96" i="1"/>
  <c r="D96" i="1"/>
  <c r="C96" i="1"/>
  <c r="J92" i="1"/>
  <c r="G92" i="1"/>
  <c r="F92" i="1"/>
  <c r="E92" i="1"/>
  <c r="D92" i="1"/>
  <c r="J91" i="1"/>
  <c r="G91" i="1"/>
  <c r="G90" i="1" s="1"/>
  <c r="G89" i="1" s="1"/>
  <c r="F91" i="1"/>
  <c r="E91" i="1"/>
  <c r="D91" i="1"/>
  <c r="Q90" i="1"/>
  <c r="Q89" i="1" s="1"/>
  <c r="N90" i="1"/>
  <c r="N89" i="1" s="1"/>
  <c r="M90" i="1"/>
  <c r="M89" i="1" s="1"/>
  <c r="L90" i="1"/>
  <c r="L89" i="1" s="1"/>
  <c r="K90" i="1"/>
  <c r="K89" i="1" s="1"/>
  <c r="F90" i="1"/>
  <c r="F89" i="1" s="1"/>
  <c r="J88" i="1"/>
  <c r="J87" i="1" s="1"/>
  <c r="G88" i="1"/>
  <c r="G87" i="1" s="1"/>
  <c r="F88" i="1"/>
  <c r="F87" i="1" s="1"/>
  <c r="E88" i="1"/>
  <c r="D88" i="1"/>
  <c r="Q87" i="1"/>
  <c r="N87" i="1"/>
  <c r="M87" i="1"/>
  <c r="L87" i="1"/>
  <c r="E87" i="1"/>
  <c r="Q86" i="1"/>
  <c r="E86" i="1" s="1"/>
  <c r="J86" i="1"/>
  <c r="G86" i="1"/>
  <c r="F86" i="1"/>
  <c r="D86" i="1"/>
  <c r="Q85" i="1"/>
  <c r="J85" i="1"/>
  <c r="G85" i="1"/>
  <c r="F85" i="1"/>
  <c r="E85" i="1"/>
  <c r="D85" i="1"/>
  <c r="Q84" i="1"/>
  <c r="J84" i="1"/>
  <c r="G84" i="1"/>
  <c r="F84" i="1"/>
  <c r="E84" i="1"/>
  <c r="D84" i="1"/>
  <c r="Q83" i="1"/>
  <c r="J83" i="1"/>
  <c r="G83" i="1"/>
  <c r="F83" i="1"/>
  <c r="E83" i="1"/>
  <c r="D83" i="1"/>
  <c r="Q82" i="1"/>
  <c r="J82" i="1"/>
  <c r="G82" i="1"/>
  <c r="G81" i="1" s="1"/>
  <c r="F82" i="1"/>
  <c r="F81" i="1" s="1"/>
  <c r="F80" i="1" s="1"/>
  <c r="E82" i="1"/>
  <c r="D82" i="1"/>
  <c r="D81" i="1" s="1"/>
  <c r="Q81" i="1"/>
  <c r="N81" i="1"/>
  <c r="N80" i="1" s="1"/>
  <c r="M81" i="1"/>
  <c r="L81" i="1"/>
  <c r="L80" i="1" s="1"/>
  <c r="K81" i="1"/>
  <c r="E81" i="1"/>
  <c r="Q80" i="1"/>
  <c r="M80" i="1"/>
  <c r="Q79" i="1"/>
  <c r="J79" i="1"/>
  <c r="G79" i="1"/>
  <c r="G78" i="1" s="1"/>
  <c r="F79" i="1"/>
  <c r="E79" i="1"/>
  <c r="D79" i="1"/>
  <c r="Q78" i="1"/>
  <c r="N78" i="1"/>
  <c r="M78" i="1"/>
  <c r="L78" i="1"/>
  <c r="K78" i="1"/>
  <c r="F78" i="1"/>
  <c r="E78" i="1"/>
  <c r="Q77" i="1"/>
  <c r="E77" i="1" s="1"/>
  <c r="E76" i="1" s="1"/>
  <c r="J77" i="1"/>
  <c r="G77" i="1"/>
  <c r="F77" i="1"/>
  <c r="F76" i="1" s="1"/>
  <c r="D77" i="1"/>
  <c r="D76" i="1" s="1"/>
  <c r="Q76" i="1"/>
  <c r="N76" i="1"/>
  <c r="M76" i="1"/>
  <c r="L76" i="1"/>
  <c r="K76" i="1"/>
  <c r="G76" i="1"/>
  <c r="Q75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F71" i="1"/>
  <c r="E71" i="1"/>
  <c r="D71" i="1"/>
  <c r="J70" i="1"/>
  <c r="G70" i="1"/>
  <c r="G69" i="1" s="1"/>
  <c r="F70" i="1"/>
  <c r="F69" i="1" s="1"/>
  <c r="E70" i="1"/>
  <c r="D70" i="1"/>
  <c r="D69" i="1" s="1"/>
  <c r="Q69" i="1"/>
  <c r="N69" i="1"/>
  <c r="M69" i="1"/>
  <c r="L69" i="1"/>
  <c r="K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G62" i="1"/>
  <c r="F62" i="1"/>
  <c r="E62" i="1"/>
  <c r="D62" i="1"/>
  <c r="J61" i="1"/>
  <c r="J60" i="1" s="1"/>
  <c r="G61" i="1"/>
  <c r="G60" i="1" s="1"/>
  <c r="F61" i="1"/>
  <c r="E61" i="1"/>
  <c r="E60" i="1" s="1"/>
  <c r="D61" i="1"/>
  <c r="Q60" i="1"/>
  <c r="N60" i="1"/>
  <c r="M60" i="1"/>
  <c r="L60" i="1"/>
  <c r="K60" i="1"/>
  <c r="F60" i="1"/>
  <c r="J59" i="1"/>
  <c r="G59" i="1"/>
  <c r="F59" i="1"/>
  <c r="E59" i="1"/>
  <c r="D59" i="1"/>
  <c r="J58" i="1"/>
  <c r="G58" i="1"/>
  <c r="F58" i="1"/>
  <c r="E58" i="1"/>
  <c r="D58" i="1"/>
  <c r="J57" i="1"/>
  <c r="G57" i="1"/>
  <c r="G56" i="1" s="1"/>
  <c r="F57" i="1"/>
  <c r="F56" i="1" s="1"/>
  <c r="E57" i="1"/>
  <c r="D57" i="1"/>
  <c r="D56" i="1" s="1"/>
  <c r="Q56" i="1"/>
  <c r="N56" i="1"/>
  <c r="M56" i="1"/>
  <c r="L56" i="1"/>
  <c r="K56" i="1"/>
  <c r="J55" i="1"/>
  <c r="G55" i="1"/>
  <c r="F55" i="1"/>
  <c r="E55" i="1"/>
  <c r="D55" i="1"/>
  <c r="J54" i="1"/>
  <c r="G54" i="1"/>
  <c r="F54" i="1"/>
  <c r="E54" i="1"/>
  <c r="D54" i="1"/>
  <c r="J53" i="1"/>
  <c r="G53" i="1"/>
  <c r="G52" i="1" s="1"/>
  <c r="F53" i="1"/>
  <c r="F52" i="1" s="1"/>
  <c r="E53" i="1"/>
  <c r="D53" i="1"/>
  <c r="Q52" i="1"/>
  <c r="N52" i="1"/>
  <c r="M52" i="1"/>
  <c r="L52" i="1"/>
  <c r="K52" i="1"/>
  <c r="D52" i="1"/>
  <c r="J51" i="1"/>
  <c r="G51" i="1"/>
  <c r="F51" i="1"/>
  <c r="E51" i="1"/>
  <c r="D51" i="1"/>
  <c r="J50" i="1"/>
  <c r="G50" i="1"/>
  <c r="G49" i="1" s="1"/>
  <c r="F50" i="1"/>
  <c r="F49" i="1" s="1"/>
  <c r="E50" i="1"/>
  <c r="D50" i="1"/>
  <c r="D49" i="1" s="1"/>
  <c r="Q49" i="1"/>
  <c r="N49" i="1"/>
  <c r="M49" i="1"/>
  <c r="L49" i="1"/>
  <c r="K49" i="1"/>
  <c r="J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F39" i="1"/>
  <c r="E39" i="1"/>
  <c r="D39" i="1"/>
  <c r="J38" i="1"/>
  <c r="G38" i="1"/>
  <c r="G37" i="1" s="1"/>
  <c r="F38" i="1"/>
  <c r="F37" i="1" s="1"/>
  <c r="E38" i="1"/>
  <c r="D38" i="1"/>
  <c r="D37" i="1" s="1"/>
  <c r="Q37" i="1"/>
  <c r="N37" i="1"/>
  <c r="M37" i="1"/>
  <c r="L37" i="1"/>
  <c r="K37" i="1"/>
  <c r="J35" i="1"/>
  <c r="G35" i="1"/>
  <c r="F35" i="1"/>
  <c r="E35" i="1"/>
  <c r="D35" i="1"/>
  <c r="J34" i="1"/>
  <c r="G34" i="1"/>
  <c r="F34" i="1"/>
  <c r="E34" i="1"/>
  <c r="D34" i="1"/>
  <c r="J33" i="1"/>
  <c r="G33" i="1"/>
  <c r="F33" i="1"/>
  <c r="E33" i="1"/>
  <c r="D33" i="1"/>
  <c r="J32" i="1"/>
  <c r="G32" i="1"/>
  <c r="F32" i="1"/>
  <c r="E32" i="1"/>
  <c r="D32" i="1"/>
  <c r="J31" i="1"/>
  <c r="G31" i="1"/>
  <c r="G30" i="1" s="1"/>
  <c r="F31" i="1"/>
  <c r="F30" i="1" s="1"/>
  <c r="E31" i="1"/>
  <c r="D31" i="1"/>
  <c r="Q30" i="1"/>
  <c r="N30" i="1"/>
  <c r="M30" i="1"/>
  <c r="L30" i="1"/>
  <c r="K30" i="1"/>
  <c r="D30" i="1"/>
  <c r="J29" i="1"/>
  <c r="G29" i="1"/>
  <c r="F29" i="1"/>
  <c r="E29" i="1"/>
  <c r="D29" i="1"/>
  <c r="J27" i="1"/>
  <c r="G27" i="1"/>
  <c r="F27" i="1"/>
  <c r="E27" i="1"/>
  <c r="D27" i="1"/>
  <c r="J26" i="1"/>
  <c r="G26" i="1"/>
  <c r="F26" i="1"/>
  <c r="E26" i="1"/>
  <c r="D26" i="1"/>
  <c r="J25" i="1"/>
  <c r="G25" i="1"/>
  <c r="G24" i="1" s="1"/>
  <c r="F25" i="1"/>
  <c r="F24" i="1" s="1"/>
  <c r="E25" i="1"/>
  <c r="D25" i="1"/>
  <c r="D24" i="1" s="1"/>
  <c r="Q24" i="1"/>
  <c r="N24" i="1"/>
  <c r="M24" i="1"/>
  <c r="L24" i="1"/>
  <c r="K24" i="1"/>
  <c r="J23" i="1"/>
  <c r="G23" i="1"/>
  <c r="F23" i="1"/>
  <c r="E23" i="1"/>
  <c r="D23" i="1"/>
  <c r="C23" i="1"/>
  <c r="J22" i="1"/>
  <c r="J21" i="1" s="1"/>
  <c r="G22" i="1"/>
  <c r="G21" i="1" s="1"/>
  <c r="F22" i="1"/>
  <c r="E22" i="1"/>
  <c r="D22" i="1"/>
  <c r="C22" i="1" s="1"/>
  <c r="C21" i="1" s="1"/>
  <c r="Q21" i="1"/>
  <c r="N21" i="1"/>
  <c r="M21" i="1"/>
  <c r="L21" i="1"/>
  <c r="K21" i="1"/>
  <c r="F21" i="1"/>
  <c r="J20" i="1"/>
  <c r="G20" i="1"/>
  <c r="F20" i="1"/>
  <c r="E20" i="1"/>
  <c r="D20" i="1"/>
  <c r="J19" i="1"/>
  <c r="G19" i="1"/>
  <c r="G18" i="1" s="1"/>
  <c r="F19" i="1"/>
  <c r="E19" i="1"/>
  <c r="E18" i="1" s="1"/>
  <c r="D19" i="1"/>
  <c r="D18" i="1" s="1"/>
  <c r="Q18" i="1"/>
  <c r="N18" i="1"/>
  <c r="M18" i="1"/>
  <c r="L18" i="1"/>
  <c r="L13" i="1" s="1"/>
  <c r="K18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N13" i="1"/>
  <c r="H6" i="1"/>
  <c r="H3" i="1"/>
  <c r="N36" i="1" l="1"/>
  <c r="J56" i="1"/>
  <c r="C83" i="1"/>
  <c r="C85" i="1"/>
  <c r="L12" i="1"/>
  <c r="M36" i="1"/>
  <c r="C38" i="1"/>
  <c r="C37" i="1" s="1"/>
  <c r="J37" i="1"/>
  <c r="C42" i="1"/>
  <c r="C43" i="1"/>
  <c r="C46" i="1"/>
  <c r="J69" i="1"/>
  <c r="C73" i="1"/>
  <c r="C88" i="1"/>
  <c r="C87" i="1" s="1"/>
  <c r="L36" i="1"/>
  <c r="E49" i="1"/>
  <c r="C51" i="1"/>
  <c r="C53" i="1"/>
  <c r="C52" i="1" s="1"/>
  <c r="J52" i="1"/>
  <c r="J24" i="1"/>
  <c r="C29" i="1"/>
  <c r="C58" i="1"/>
  <c r="C71" i="1"/>
  <c r="J78" i="1"/>
  <c r="J81" i="1"/>
  <c r="G80" i="1"/>
  <c r="M13" i="1"/>
  <c r="M12" i="1" s="1"/>
  <c r="K13" i="1"/>
  <c r="K12" i="1" s="1"/>
  <c r="C86" i="1"/>
  <c r="E80" i="1"/>
  <c r="L11" i="1"/>
  <c r="C20" i="1"/>
  <c r="J30" i="1"/>
  <c r="C33" i="1"/>
  <c r="C34" i="1"/>
  <c r="F36" i="1"/>
  <c r="C64" i="1"/>
  <c r="C65" i="1"/>
  <c r="C68" i="1"/>
  <c r="C75" i="1"/>
  <c r="C79" i="1"/>
  <c r="K80" i="1"/>
  <c r="J80" i="1" s="1"/>
  <c r="C81" i="1"/>
  <c r="C82" i="1"/>
  <c r="C91" i="1"/>
  <c r="C90" i="1" s="1"/>
  <c r="C89" i="1" s="1"/>
  <c r="J90" i="1"/>
  <c r="J89" i="1" s="1"/>
  <c r="N12" i="1"/>
  <c r="N11" i="1" s="1"/>
  <c r="G13" i="1"/>
  <c r="G12" i="1" s="1"/>
  <c r="C16" i="1"/>
  <c r="M11" i="1"/>
  <c r="E21" i="1"/>
  <c r="C26" i="1"/>
  <c r="C27" i="1"/>
  <c r="K36" i="1"/>
  <c r="G36" i="1"/>
  <c r="C40" i="1"/>
  <c r="C44" i="1"/>
  <c r="C48" i="1"/>
  <c r="C55" i="1"/>
  <c r="C70" i="1"/>
  <c r="C69" i="1" s="1"/>
  <c r="J76" i="1"/>
  <c r="C84" i="1"/>
  <c r="C92" i="1"/>
  <c r="C17" i="1"/>
  <c r="J18" i="1"/>
  <c r="J13" i="1" s="1"/>
  <c r="Q13" i="1"/>
  <c r="Q12" i="1" s="1"/>
  <c r="C31" i="1"/>
  <c r="C35" i="1"/>
  <c r="C62" i="1"/>
  <c r="C63" i="1"/>
  <c r="C66" i="1"/>
  <c r="C67" i="1"/>
  <c r="C76" i="1"/>
  <c r="C77" i="1"/>
  <c r="D80" i="1"/>
  <c r="E90" i="1"/>
  <c r="E89" i="1" s="1"/>
  <c r="C74" i="1"/>
  <c r="E69" i="1"/>
  <c r="C72" i="1"/>
  <c r="C61" i="1"/>
  <c r="C60" i="1" s="1"/>
  <c r="E56" i="1"/>
  <c r="C59" i="1"/>
  <c r="C57" i="1"/>
  <c r="C56" i="1" s="1"/>
  <c r="C54" i="1"/>
  <c r="E52" i="1"/>
  <c r="Q36" i="1"/>
  <c r="C50" i="1"/>
  <c r="C49" i="1" s="1"/>
  <c r="C47" i="1"/>
  <c r="C45" i="1"/>
  <c r="C41" i="1"/>
  <c r="C39" i="1"/>
  <c r="E37" i="1"/>
  <c r="E30" i="1"/>
  <c r="C30" i="1" s="1"/>
  <c r="C32" i="1"/>
  <c r="E24" i="1"/>
  <c r="C24" i="1" s="1"/>
  <c r="C25" i="1"/>
  <c r="C19" i="1"/>
  <c r="C15" i="1"/>
  <c r="E13" i="1"/>
  <c r="J36" i="1"/>
  <c r="C14" i="1"/>
  <c r="D21" i="1"/>
  <c r="D13" i="1" s="1"/>
  <c r="D12" i="1" s="1"/>
  <c r="D60" i="1"/>
  <c r="D36" i="1" s="1"/>
  <c r="D78" i="1"/>
  <c r="C78" i="1" s="1"/>
  <c r="D90" i="1"/>
  <c r="D89" i="1" s="1"/>
  <c r="F18" i="1"/>
  <c r="F13" i="1" s="1"/>
  <c r="F12" i="1" s="1"/>
  <c r="D87" i="1"/>
  <c r="F11" i="1" l="1"/>
  <c r="G11" i="1"/>
  <c r="J12" i="1"/>
  <c r="C80" i="1"/>
  <c r="K11" i="1"/>
  <c r="D11" i="1"/>
  <c r="E36" i="1"/>
  <c r="C36" i="1"/>
  <c r="E12" i="1"/>
  <c r="C18" i="1"/>
  <c r="C13" i="1" s="1"/>
  <c r="C12" i="1" s="1"/>
  <c r="J11" i="1"/>
  <c r="E11" i="1" l="1"/>
  <c r="C11" i="1"/>
</calcChain>
</file>

<file path=xl/sharedStrings.xml><?xml version="1.0" encoding="utf-8"?>
<sst xmlns="http://schemas.openxmlformats.org/spreadsheetml/2006/main" count="508" uniqueCount="165">
  <si>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</si>
  <si>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</si>
  <si>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</si>
  <si>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</si>
  <si>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</si>
  <si>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</si>
  <si>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</si>
  <si>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</si>
  <si>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</si>
  <si>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</si>
  <si>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</si>
  <si>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</si>
  <si>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</si>
  <si>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</si>
  <si>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</si>
  <si>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</si>
  <si>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</si>
  <si>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</si>
  <si>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</si>
  <si>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</si>
  <si>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</si>
  <si>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</si>
  <si>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</si>
  <si>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</si>
  <si>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</si>
  <si>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</si>
  <si>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</si>
  <si>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</si>
  <si>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</si>
  <si>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</si>
  <si>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</si>
  <si>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</si>
  <si>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</si>
  <si>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</si>
  <si>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</si>
  <si>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</si>
  <si>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</si>
  <si>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</si>
  <si>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</si>
  <si>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</si>
  <si>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</si>
  <si>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</si>
  <si>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</si>
  <si>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</si>
  <si>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</si>
  <si>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</si>
  <si>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</si>
  <si>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</si>
  <si>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</si>
  <si>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</si>
  <si>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</si>
  <si>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</si>
  <si>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</si>
  <si>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</si>
  <si>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</si>
  <si>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</si>
  <si>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</si>
  <si>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</si>
  <si>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</si>
  <si>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</si>
  <si>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</si>
  <si>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</si>
  <si>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</si>
  <si>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</si>
  <si>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</si>
  <si>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</si>
  <si>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</si>
  <si>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</si>
  <si>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</si>
  <si>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</si>
  <si>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</si>
  <si>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</si>
  <si>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</si>
  <si>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</si>
  <si>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</si>
  <si>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</si>
  <si>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</si>
  <si>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</si>
  <si>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</si>
  <si>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</si>
  <si>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</si>
  <si>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</si>
  <si>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</si>
  <si>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</si>
  <si>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</si>
  <si>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</si>
  <si>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</si>
  <si>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</si>
  <si>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</si>
  <si>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</si>
  <si>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</si>
  <si>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</si>
  <si>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</si>
  <si>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</si>
  <si>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</si>
  <si>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</si>
  <si>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</si>
  <si>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</si>
  <si>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</si>
  <si>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</si>
  <si>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</si>
  <si>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</si>
  <si>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</si>
  <si>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</si>
  <si>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</si>
  <si>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</si>
  <si>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</si>
  <si>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</si>
  <si>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</si>
  <si>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</si>
  <si>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</si>
  <si>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</si>
  <si>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</si>
  <si>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</si>
  <si>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</si>
  <si>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</si>
  <si>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</si>
  <si>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</si>
  <si>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</si>
  <si>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</si>
  <si>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</si>
  <si>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</si>
  <si>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</si>
  <si>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</si>
  <si>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</si>
  <si>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</si>
  <si>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</si>
  <si>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</si>
  <si>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</si>
  <si>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</si>
  <si>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</si>
  <si>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</si>
  <si>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</si>
  <si>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</si>
  <si>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</si>
  <si>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</si>
  <si>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</si>
  <si>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</si>
  <si>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</si>
  <si>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</si>
  <si>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</si>
  <si>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</si>
  <si>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</si>
  <si>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</si>
  <si>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</si>
  <si>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</si>
  <si>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</si>
  <si>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</si>
  <si>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</si>
  <si>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</si>
  <si>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</si>
  <si>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</si>
  <si>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</si>
  <si>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</si>
  <si>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</si>
  <si>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</si>
  <si>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</si>
  <si>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</si>
  <si>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</si>
  <si>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</si>
  <si>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</si>
  <si>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</si>
  <si>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</si>
  <si>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</si>
  <si>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BUGET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</si>
</sst>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4" fontId="10" fillId="0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topLeftCell="O1" zoomScaleNormal="100" zoomScaleSheetLayoutView="100" workbookViewId="0">
      <selection activeCell="V11" sqref="V11"/>
    </sheetView>
  </sheetViews>
  <sheetFormatPr defaultRowHeight="12.75" x14ac:dyDescent="0.2"/>
  <cols>
    <col min="1" max="1" width="39.28515625" style="2" customWidth="1"/>
    <col min="2" max="2" width="8.140625" style="2" customWidth="1"/>
    <col min="3" max="7" width="11" style="3" customWidth="1"/>
    <col min="8" max="8" width="39.28515625" style="5" customWidth="1"/>
    <col min="9" max="9" width="8.7109375" style="5" customWidth="1"/>
    <col min="10" max="14" width="11" style="6" customWidth="1"/>
    <col min="15" max="15" width="39.28515625" style="2" customWidth="1"/>
    <col min="16" max="16" width="9.28515625" style="2" customWidth="1"/>
    <col min="17" max="17" width="11" style="7" customWidth="1"/>
    <col min="18" max="16384" width="9.140625" style="8"/>
  </cols>
  <sheetData>
    <row r="1" spans="1:17" ht="15.75" x14ac:dyDescent="0.25">
      <c r="A1" s="1" t="s">
        <v>0</v>
      </c>
      <c r="H1" s="4" t="s">
        <v>0</v>
      </c>
      <c r="O1" s="1" t="s">
        <v>0</v>
      </c>
    </row>
    <row r="2" spans="1:17" x14ac:dyDescent="0.2">
      <c r="A2" s="9" t="s">
        <v>1</v>
      </c>
      <c r="H2" s="10" t="s">
        <v>1</v>
      </c>
      <c r="O2" s="9" t="s">
        <v>1</v>
      </c>
    </row>
    <row r="3" spans="1:17" x14ac:dyDescent="0.2">
      <c r="A3" s="11" t="s">
        <v>2</v>
      </c>
      <c r="B3" s="11"/>
      <c r="C3" s="11"/>
      <c r="D3" s="11"/>
      <c r="E3" s="11"/>
      <c r="F3" s="11"/>
      <c r="G3" s="11"/>
      <c r="H3" s="95" t="str">
        <f>A3</f>
        <v>Nr.268727/08.04.2014</v>
      </c>
      <c r="I3" s="95"/>
      <c r="J3" s="95"/>
      <c r="K3" s="95"/>
      <c r="L3" s="95"/>
      <c r="M3" s="95"/>
      <c r="N3" s="95"/>
      <c r="O3" s="11"/>
      <c r="P3" s="11"/>
      <c r="Q3" s="12"/>
    </row>
    <row r="4" spans="1:17" x14ac:dyDescent="0.2">
      <c r="A4" s="13"/>
      <c r="B4" s="13"/>
      <c r="C4" s="14"/>
      <c r="D4" s="14"/>
      <c r="E4" s="14"/>
      <c r="F4" s="14"/>
      <c r="G4" s="14"/>
      <c r="H4" s="15"/>
      <c r="I4" s="15"/>
      <c r="J4" s="16"/>
      <c r="K4" s="16"/>
      <c r="L4" s="16"/>
      <c r="M4" s="16"/>
      <c r="N4" s="16"/>
      <c r="O4" s="13"/>
      <c r="P4" s="13"/>
      <c r="Q4" s="17"/>
    </row>
    <row r="5" spans="1:17" ht="15.75" x14ac:dyDescent="0.25">
      <c r="A5" s="96" t="s">
        <v>3</v>
      </c>
      <c r="B5" s="96"/>
      <c r="C5" s="96"/>
      <c r="D5" s="96"/>
      <c r="E5" s="96"/>
      <c r="F5" s="96"/>
      <c r="G5" s="96"/>
      <c r="H5" s="97" t="s">
        <v>3</v>
      </c>
      <c r="I5" s="97"/>
      <c r="J5" s="97"/>
      <c r="K5" s="97"/>
      <c r="L5" s="97"/>
      <c r="M5" s="97"/>
      <c r="N5" s="97"/>
      <c r="O5" s="96" t="s">
        <v>164</v>
      </c>
      <c r="P5" s="96"/>
      <c r="Q5" s="96"/>
    </row>
    <row r="6" spans="1:17" x14ac:dyDescent="0.2">
      <c r="A6" s="98" t="s">
        <v>4</v>
      </c>
      <c r="B6" s="98"/>
      <c r="C6" s="98"/>
      <c r="D6" s="98"/>
      <c r="E6" s="98"/>
      <c r="F6" s="98"/>
      <c r="G6" s="98"/>
      <c r="H6" s="99" t="str">
        <f>A6</f>
        <v>conform adresei M.A.I. - D.G.F. nr.329651 din 04.04.2014</v>
      </c>
      <c r="I6" s="99"/>
      <c r="J6" s="99"/>
      <c r="K6" s="99"/>
      <c r="L6" s="99"/>
      <c r="M6" s="99"/>
      <c r="N6" s="99"/>
      <c r="O6" s="98"/>
      <c r="P6" s="98"/>
      <c r="Q6" s="98"/>
    </row>
    <row r="7" spans="1:17" ht="15.75" x14ac:dyDescent="0.25">
      <c r="A7" s="18"/>
      <c r="B7" s="18"/>
      <c r="C7" s="19"/>
      <c r="D7" s="19"/>
      <c r="E7" s="19"/>
      <c r="F7" s="19"/>
      <c r="G7" s="19"/>
      <c r="H7" s="20"/>
      <c r="I7" s="20"/>
      <c r="J7" s="21"/>
      <c r="K7" s="21"/>
      <c r="L7" s="21"/>
      <c r="M7" s="21"/>
      <c r="N7" s="21"/>
      <c r="O7" s="18"/>
      <c r="P7" s="18"/>
      <c r="Q7" s="22"/>
    </row>
    <row r="8" spans="1:17" ht="15.75" x14ac:dyDescent="0.25">
      <c r="A8" s="89" t="s">
        <v>5</v>
      </c>
      <c r="B8" s="89"/>
      <c r="C8" s="89"/>
      <c r="D8" s="89"/>
      <c r="E8" s="89"/>
      <c r="F8" s="89"/>
      <c r="G8" s="89"/>
      <c r="H8" s="92" t="s">
        <v>6</v>
      </c>
      <c r="I8" s="92"/>
      <c r="J8" s="92"/>
      <c r="K8" s="92"/>
      <c r="L8" s="92"/>
      <c r="M8" s="92"/>
      <c r="N8" s="92"/>
      <c r="O8" s="23" t="s">
        <v>7</v>
      </c>
      <c r="P8" s="23"/>
      <c r="Q8" s="23" t="s">
        <v>8</v>
      </c>
    </row>
    <row r="9" spans="1:17" ht="15.75" customHeight="1" x14ac:dyDescent="0.2">
      <c r="A9" s="86" t="s">
        <v>9</v>
      </c>
      <c r="B9" s="87" t="s">
        <v>10</v>
      </c>
      <c r="C9" s="93" t="s">
        <v>11</v>
      </c>
      <c r="D9" s="93" t="s">
        <v>12</v>
      </c>
      <c r="E9" s="93" t="s">
        <v>13</v>
      </c>
      <c r="F9" s="93" t="s">
        <v>14</v>
      </c>
      <c r="G9" s="93" t="s">
        <v>15</v>
      </c>
      <c r="H9" s="94" t="s">
        <v>9</v>
      </c>
      <c r="I9" s="90" t="s">
        <v>10</v>
      </c>
      <c r="J9" s="91" t="s">
        <v>11</v>
      </c>
      <c r="K9" s="91" t="s">
        <v>12</v>
      </c>
      <c r="L9" s="91" t="s">
        <v>13</v>
      </c>
      <c r="M9" s="91" t="s">
        <v>14</v>
      </c>
      <c r="N9" s="91" t="s">
        <v>15</v>
      </c>
      <c r="O9" s="86" t="s">
        <v>9</v>
      </c>
      <c r="P9" s="87" t="s">
        <v>10</v>
      </c>
      <c r="Q9" s="88">
        <v>2018</v>
      </c>
    </row>
    <row r="10" spans="1:17" ht="12.75" customHeight="1" x14ac:dyDescent="0.2">
      <c r="A10" s="86"/>
      <c r="B10" s="87"/>
      <c r="C10" s="93"/>
      <c r="D10" s="93"/>
      <c r="E10" s="93"/>
      <c r="F10" s="93"/>
      <c r="G10" s="93"/>
      <c r="H10" s="94"/>
      <c r="I10" s="90"/>
      <c r="J10" s="91"/>
      <c r="K10" s="91"/>
      <c r="L10" s="91"/>
      <c r="M10" s="91"/>
      <c r="N10" s="91"/>
      <c r="O10" s="86"/>
      <c r="P10" s="87"/>
      <c r="Q10" s="88"/>
    </row>
    <row r="11" spans="1:17" s="31" customFormat="1" ht="15.75" x14ac:dyDescent="0.25">
      <c r="A11" s="24" t="s">
        <v>16</v>
      </c>
      <c r="B11" s="25"/>
      <c r="C11" s="26" t="e">
        <f>C12+C36+#REF!+C76+C78+C80+C87+C89</f>
        <v>#REF!</v>
      </c>
      <c r="D11" s="26" t="e">
        <f>D12+D36+#REF!+D76+D78+D80+D87+D89</f>
        <v>#REF!</v>
      </c>
      <c r="E11" s="26" t="e">
        <f>E12+E36+#REF!+E76+E78+E80+E87+E89</f>
        <v>#REF!</v>
      </c>
      <c r="F11" s="26" t="e">
        <f>F12+F36+#REF!+F76+F78+F80+F87+F89</f>
        <v>#REF!</v>
      </c>
      <c r="G11" s="26" t="e">
        <f>G12+G36+#REF!+G76+G78+G80+G87+G89</f>
        <v>#REF!</v>
      </c>
      <c r="H11" s="27" t="s">
        <v>16</v>
      </c>
      <c r="I11" s="28"/>
      <c r="J11" s="29" t="e">
        <f>J12+J36+#REF!+J76+J78+J80+J87+J89</f>
        <v>#REF!</v>
      </c>
      <c r="K11" s="29" t="e">
        <f>K12+K36+#REF!+K76+K78+K80+K87+K89</f>
        <v>#REF!</v>
      </c>
      <c r="L11" s="29" t="e">
        <f>L12+L36+#REF!+L76+L78+L80+L87+L89</f>
        <v>#REF!</v>
      </c>
      <c r="M11" s="29" t="e">
        <f>M12+M36+#REF!+M76+M78+M80+M87+M89</f>
        <v>#REF!</v>
      </c>
      <c r="N11" s="29" t="e">
        <f>N12+N36+#REF!+N76+N78+N80+N87+N89</f>
        <v>#REF!</v>
      </c>
      <c r="O11" s="24" t="s">
        <v>16</v>
      </c>
      <c r="P11" s="25"/>
      <c r="Q11" s="30">
        <f>Q12+Q36+Q87+Q89</f>
        <v>59015.829999999994</v>
      </c>
    </row>
    <row r="12" spans="1:17" ht="15.75" x14ac:dyDescent="0.2">
      <c r="A12" s="32" t="s">
        <v>17</v>
      </c>
      <c r="B12" s="33">
        <v>10</v>
      </c>
      <c r="C12" s="34" t="e">
        <f>C13+C24+C30</f>
        <v>#REF!</v>
      </c>
      <c r="D12" s="34" t="e">
        <f>D13+D24+D30</f>
        <v>#REF!</v>
      </c>
      <c r="E12" s="34">
        <f>E13+E24+E30</f>
        <v>457402.16</v>
      </c>
      <c r="F12" s="34" t="e">
        <f>F13+F24+F30</f>
        <v>#REF!</v>
      </c>
      <c r="G12" s="34" t="e">
        <f>G13+G24+G30</f>
        <v>#REF!</v>
      </c>
      <c r="H12" s="35" t="s">
        <v>17</v>
      </c>
      <c r="I12" s="36">
        <v>10</v>
      </c>
      <c r="J12" s="37">
        <f>J13+J24+J30</f>
        <v>400620</v>
      </c>
      <c r="K12" s="37">
        <f>K13+K24+K30</f>
        <v>0</v>
      </c>
      <c r="L12" s="37">
        <f>L13+L24+L30</f>
        <v>400620</v>
      </c>
      <c r="M12" s="37">
        <f>M13+M24+M30</f>
        <v>0</v>
      </c>
      <c r="N12" s="37">
        <f>N13+N24+N30</f>
        <v>0</v>
      </c>
      <c r="O12" s="32" t="s">
        <v>17</v>
      </c>
      <c r="P12" s="33">
        <v>10</v>
      </c>
      <c r="Q12" s="38">
        <f t="shared" ref="Q12" si="0">Q13+Q24+Q30</f>
        <v>56782.159999999996</v>
      </c>
    </row>
    <row r="13" spans="1:17" s="46" customFormat="1" ht="12.75" customHeight="1" x14ac:dyDescent="0.2">
      <c r="A13" s="39" t="s">
        <v>18</v>
      </c>
      <c r="B13" s="40" t="s">
        <v>19</v>
      </c>
      <c r="C13" s="41" t="e">
        <f>SUM(C14:C17)+SUM(C18:C18)+SUM(C21:C21)+C20</f>
        <v>#REF!</v>
      </c>
      <c r="D13" s="41" t="e">
        <f>SUM(D14:D17)+SUM(D18:D18)+SUM(D21:D21)+D20</f>
        <v>#REF!</v>
      </c>
      <c r="E13" s="41">
        <f>SUM(E14:E17)+SUM(E18:E18)+SUM(E21:E21)+E20</f>
        <v>44880.859999999993</v>
      </c>
      <c r="F13" s="41" t="e">
        <f>SUM(F14:F17)+SUM(F18:F18)+SUM(F21:F21)+F20</f>
        <v>#REF!</v>
      </c>
      <c r="G13" s="41" t="e">
        <f>SUM(G14:G17)+SUM(G18:G18)+SUM(G21:G21)+G20</f>
        <v>#REF!</v>
      </c>
      <c r="H13" s="42" t="s">
        <v>18</v>
      </c>
      <c r="I13" s="43" t="s">
        <v>19</v>
      </c>
      <c r="J13" s="44">
        <f>SUM(J14:J17)+SUM(J18:J18)+SUM(J21:J21)+J20</f>
        <v>0</v>
      </c>
      <c r="K13" s="44">
        <f>SUM(K14:K17)+SUM(K18:K18)+SUM(K21:K21)+K20</f>
        <v>0</v>
      </c>
      <c r="L13" s="44">
        <f>SUM(L14:L17)+SUM(L18:L18)+SUM(L21:L21)+L20</f>
        <v>0</v>
      </c>
      <c r="M13" s="44">
        <f>SUM(M14:M17)+SUM(M18:M18)+SUM(M21:M21)+M20</f>
        <v>0</v>
      </c>
      <c r="N13" s="44">
        <f>SUM(N14:N17)+SUM(N18:N18)+SUM(N21:N21)+N20</f>
        <v>0</v>
      </c>
      <c r="O13" s="39" t="s">
        <v>18</v>
      </c>
      <c r="P13" s="40" t="s">
        <v>19</v>
      </c>
      <c r="Q13" s="45">
        <f t="shared" ref="Q13" si="1">Q14+Q15+Q16+Q17+Q18+Q21</f>
        <v>44880.859999999993</v>
      </c>
    </row>
    <row r="14" spans="1:17" ht="12.75" customHeight="1" x14ac:dyDescent="0.2">
      <c r="A14" s="47" t="s">
        <v>20</v>
      </c>
      <c r="B14" s="40" t="s">
        <v>21</v>
      </c>
      <c r="C14" s="48" t="e">
        <f t="shared" ref="C14:C19" si="2">D14+E14+F14+G14</f>
        <v>#REF!</v>
      </c>
      <c r="D14" s="48" t="e">
        <f>K14+#REF!</f>
        <v>#REF!</v>
      </c>
      <c r="E14" s="48">
        <f>L14+Q14</f>
        <v>36611.449999999997</v>
      </c>
      <c r="F14" s="48" t="e">
        <f>M14+#REF!</f>
        <v>#REF!</v>
      </c>
      <c r="G14" s="48" t="e">
        <f>N14+#REF!</f>
        <v>#REF!</v>
      </c>
      <c r="H14" s="49" t="s">
        <v>20</v>
      </c>
      <c r="I14" s="43" t="s">
        <v>21</v>
      </c>
      <c r="J14" s="50">
        <f t="shared" ref="J14:J20" si="3">K14+L14+M14+N14</f>
        <v>0</v>
      </c>
      <c r="K14" s="50"/>
      <c r="L14" s="50"/>
      <c r="M14" s="50"/>
      <c r="N14" s="50"/>
      <c r="O14" s="47" t="s">
        <v>20</v>
      </c>
      <c r="P14" s="40" t="s">
        <v>21</v>
      </c>
      <c r="Q14" s="51">
        <v>36611.449999999997</v>
      </c>
    </row>
    <row r="15" spans="1:17" x14ac:dyDescent="0.2">
      <c r="A15" s="47" t="s">
        <v>22</v>
      </c>
      <c r="B15" s="40" t="s">
        <v>23</v>
      </c>
      <c r="C15" s="48" t="e">
        <f t="shared" si="2"/>
        <v>#REF!</v>
      </c>
      <c r="D15" s="48" t="e">
        <f>K15+#REF!</f>
        <v>#REF!</v>
      </c>
      <c r="E15" s="48">
        <f>L15+Q15</f>
        <v>266.22000000000003</v>
      </c>
      <c r="F15" s="48" t="e">
        <f>M15+#REF!</f>
        <v>#REF!</v>
      </c>
      <c r="G15" s="48" t="e">
        <f>N15+#REF!</f>
        <v>#REF!</v>
      </c>
      <c r="H15" s="49" t="s">
        <v>22</v>
      </c>
      <c r="I15" s="43" t="s">
        <v>23</v>
      </c>
      <c r="J15" s="50">
        <f t="shared" si="3"/>
        <v>0</v>
      </c>
      <c r="K15" s="50"/>
      <c r="L15" s="50"/>
      <c r="M15" s="50"/>
      <c r="N15" s="50"/>
      <c r="O15" s="47" t="s">
        <v>22</v>
      </c>
      <c r="P15" s="40" t="s">
        <v>23</v>
      </c>
      <c r="Q15" s="51">
        <v>266.22000000000003</v>
      </c>
    </row>
    <row r="16" spans="1:17" x14ac:dyDescent="0.2">
      <c r="A16" s="47" t="s">
        <v>24</v>
      </c>
      <c r="B16" s="40" t="s">
        <v>25</v>
      </c>
      <c r="C16" s="48" t="e">
        <f t="shared" si="2"/>
        <v>#REF!</v>
      </c>
      <c r="D16" s="48" t="e">
        <f>K16+#REF!</f>
        <v>#REF!</v>
      </c>
      <c r="E16" s="48">
        <f>L16+Q16</f>
        <v>1393.2</v>
      </c>
      <c r="F16" s="48" t="e">
        <f>M16+#REF!</f>
        <v>#REF!</v>
      </c>
      <c r="G16" s="48" t="e">
        <f>N16+#REF!</f>
        <v>#REF!</v>
      </c>
      <c r="H16" s="49" t="s">
        <v>24</v>
      </c>
      <c r="I16" s="43" t="s">
        <v>25</v>
      </c>
      <c r="J16" s="50">
        <f t="shared" si="3"/>
        <v>0</v>
      </c>
      <c r="K16" s="50"/>
      <c r="L16" s="50"/>
      <c r="M16" s="50"/>
      <c r="N16" s="50"/>
      <c r="O16" s="47" t="s">
        <v>24</v>
      </c>
      <c r="P16" s="40" t="s">
        <v>25</v>
      </c>
      <c r="Q16" s="51">
        <v>1393.2</v>
      </c>
    </row>
    <row r="17" spans="1:17" x14ac:dyDescent="0.2">
      <c r="A17" s="47" t="s">
        <v>26</v>
      </c>
      <c r="B17" s="40" t="s">
        <v>27</v>
      </c>
      <c r="C17" s="48" t="e">
        <f t="shared" si="2"/>
        <v>#REF!</v>
      </c>
      <c r="D17" s="48" t="e">
        <f>K17+#REF!</f>
        <v>#REF!</v>
      </c>
      <c r="E17" s="48">
        <f>L17+Q17</f>
        <v>1525.85</v>
      </c>
      <c r="F17" s="48" t="e">
        <f>M17+#REF!</f>
        <v>#REF!</v>
      </c>
      <c r="G17" s="48" t="e">
        <f>N17+#REF!</f>
        <v>#REF!</v>
      </c>
      <c r="H17" s="49" t="s">
        <v>26</v>
      </c>
      <c r="I17" s="43" t="s">
        <v>27</v>
      </c>
      <c r="J17" s="50">
        <f t="shared" si="3"/>
        <v>0</v>
      </c>
      <c r="K17" s="50"/>
      <c r="L17" s="50"/>
      <c r="M17" s="50"/>
      <c r="N17" s="50"/>
      <c r="O17" s="47" t="s">
        <v>26</v>
      </c>
      <c r="P17" s="40" t="s">
        <v>27</v>
      </c>
      <c r="Q17" s="51">
        <v>1525.85</v>
      </c>
    </row>
    <row r="18" spans="1:17" x14ac:dyDescent="0.2">
      <c r="A18" s="47" t="s">
        <v>28</v>
      </c>
      <c r="B18" s="40" t="s">
        <v>29</v>
      </c>
      <c r="C18" s="48" t="e">
        <f t="shared" si="2"/>
        <v>#REF!</v>
      </c>
      <c r="D18" s="48" t="e">
        <f>SUM(D19)</f>
        <v>#REF!</v>
      </c>
      <c r="E18" s="48">
        <f>SUM(E19)</f>
        <v>32.520000000000003</v>
      </c>
      <c r="F18" s="48" t="e">
        <f>SUM(F19)</f>
        <v>#REF!</v>
      </c>
      <c r="G18" s="48" t="e">
        <f>SUM(G19)</f>
        <v>#REF!</v>
      </c>
      <c r="H18" s="49" t="s">
        <v>28</v>
      </c>
      <c r="I18" s="43" t="s">
        <v>29</v>
      </c>
      <c r="J18" s="50">
        <f t="shared" si="3"/>
        <v>0</v>
      </c>
      <c r="K18" s="50">
        <f>SUM(K19)</f>
        <v>0</v>
      </c>
      <c r="L18" s="50">
        <f>SUM(L19)</f>
        <v>0</v>
      </c>
      <c r="M18" s="50">
        <f>SUM(M19)</f>
        <v>0</v>
      </c>
      <c r="N18" s="50">
        <f>SUM(N19)</f>
        <v>0</v>
      </c>
      <c r="O18" s="47" t="s">
        <v>28</v>
      </c>
      <c r="P18" s="40" t="s">
        <v>29</v>
      </c>
      <c r="Q18" s="51">
        <f t="shared" ref="Q18" si="4">Q19</f>
        <v>32.520000000000003</v>
      </c>
    </row>
    <row r="19" spans="1:17" x14ac:dyDescent="0.2">
      <c r="A19" s="52" t="s">
        <v>30</v>
      </c>
      <c r="B19" s="40" t="s">
        <v>31</v>
      </c>
      <c r="C19" s="48" t="e">
        <f t="shared" si="2"/>
        <v>#REF!</v>
      </c>
      <c r="D19" s="48" t="e">
        <f>K19+#REF!</f>
        <v>#REF!</v>
      </c>
      <c r="E19" s="48">
        <f>L19+Q19</f>
        <v>32.520000000000003</v>
      </c>
      <c r="F19" s="48" t="e">
        <f>M19+#REF!</f>
        <v>#REF!</v>
      </c>
      <c r="G19" s="48" t="e">
        <f>N19+#REF!</f>
        <v>#REF!</v>
      </c>
      <c r="H19" s="53" t="s">
        <v>30</v>
      </c>
      <c r="I19" s="43" t="s">
        <v>31</v>
      </c>
      <c r="J19" s="50">
        <f t="shared" si="3"/>
        <v>0</v>
      </c>
      <c r="K19" s="50"/>
      <c r="L19" s="50"/>
      <c r="M19" s="50"/>
      <c r="N19" s="50"/>
      <c r="O19" s="52" t="s">
        <v>30</v>
      </c>
      <c r="P19" s="40" t="s">
        <v>31</v>
      </c>
      <c r="Q19" s="51">
        <v>32.520000000000003</v>
      </c>
    </row>
    <row r="20" spans="1:17" x14ac:dyDescent="0.2">
      <c r="A20" s="52"/>
      <c r="B20" s="40" t="s">
        <v>32</v>
      </c>
      <c r="C20" s="48" t="e">
        <f>D20+E20+F20+G20</f>
        <v>#REF!</v>
      </c>
      <c r="D20" s="48" t="e">
        <f>K20+#REF!</f>
        <v>#REF!</v>
      </c>
      <c r="E20" s="48">
        <f>L20+Q20</f>
        <v>0</v>
      </c>
      <c r="F20" s="48" t="e">
        <f>M20+#REF!</f>
        <v>#REF!</v>
      </c>
      <c r="G20" s="48" t="e">
        <f>N20+#REF!</f>
        <v>#REF!</v>
      </c>
      <c r="H20" s="53"/>
      <c r="I20" s="43" t="s">
        <v>32</v>
      </c>
      <c r="J20" s="50">
        <f t="shared" si="3"/>
        <v>0</v>
      </c>
      <c r="K20" s="50"/>
      <c r="L20" s="50"/>
      <c r="M20" s="50"/>
      <c r="N20" s="50"/>
      <c r="O20" s="52"/>
      <c r="P20" s="40" t="s">
        <v>32</v>
      </c>
      <c r="Q20" s="51"/>
    </row>
    <row r="21" spans="1:17" x14ac:dyDescent="0.2">
      <c r="A21" s="47" t="s">
        <v>33</v>
      </c>
      <c r="B21" s="40" t="s">
        <v>34</v>
      </c>
      <c r="C21" s="48" t="e">
        <f>SUM(C22:C23)</f>
        <v>#REF!</v>
      </c>
      <c r="D21" s="48" t="e">
        <f>SUM(D22:D23)</f>
        <v>#REF!</v>
      </c>
      <c r="E21" s="48">
        <f>SUM(E22:E23)</f>
        <v>5051.62</v>
      </c>
      <c r="F21" s="48" t="e">
        <f>SUM(F22:F23)</f>
        <v>#REF!</v>
      </c>
      <c r="G21" s="48" t="e">
        <f>SUM(G22:G23)</f>
        <v>#REF!</v>
      </c>
      <c r="H21" s="49" t="s">
        <v>33</v>
      </c>
      <c r="I21" s="43" t="s">
        <v>34</v>
      </c>
      <c r="J21" s="50">
        <f>SUM(J22:J23)</f>
        <v>0</v>
      </c>
      <c r="K21" s="50">
        <f>SUM(K22:K23)</f>
        <v>0</v>
      </c>
      <c r="L21" s="50">
        <f>SUM(L22:L23)</f>
        <v>0</v>
      </c>
      <c r="M21" s="50">
        <f>SUM(M22:M23)</f>
        <v>0</v>
      </c>
      <c r="N21" s="50">
        <f>SUM(N22:N23)</f>
        <v>0</v>
      </c>
      <c r="O21" s="47" t="s">
        <v>33</v>
      </c>
      <c r="P21" s="40" t="s">
        <v>34</v>
      </c>
      <c r="Q21" s="51">
        <f t="shared" ref="Q21" si="5">SUM(Q22:Q23)</f>
        <v>5051.62</v>
      </c>
    </row>
    <row r="22" spans="1:17" x14ac:dyDescent="0.2">
      <c r="A22" s="47" t="s">
        <v>33</v>
      </c>
      <c r="B22" s="40" t="s">
        <v>35</v>
      </c>
      <c r="C22" s="48" t="e">
        <f>SUM(D22:G22)</f>
        <v>#REF!</v>
      </c>
      <c r="D22" s="48" t="e">
        <f>K22+#REF!</f>
        <v>#REF!</v>
      </c>
      <c r="E22" s="48">
        <f>L22+Q22</f>
        <v>2339.15</v>
      </c>
      <c r="F22" s="48" t="e">
        <f>M22+#REF!</f>
        <v>#REF!</v>
      </c>
      <c r="G22" s="48" t="e">
        <f>N22+#REF!</f>
        <v>#REF!</v>
      </c>
      <c r="H22" s="49" t="s">
        <v>33</v>
      </c>
      <c r="I22" s="43" t="s">
        <v>35</v>
      </c>
      <c r="J22" s="50">
        <f>SUM(K22:N22)</f>
        <v>0</v>
      </c>
      <c r="K22" s="50"/>
      <c r="L22" s="50"/>
      <c r="M22" s="50"/>
      <c r="N22" s="50"/>
      <c r="O22" s="47" t="s">
        <v>33</v>
      </c>
      <c r="P22" s="40" t="s">
        <v>35</v>
      </c>
      <c r="Q22" s="51">
        <v>2339.15</v>
      </c>
    </row>
    <row r="23" spans="1:17" x14ac:dyDescent="0.2">
      <c r="A23" s="47" t="s">
        <v>33</v>
      </c>
      <c r="B23" s="40" t="s">
        <v>36</v>
      </c>
      <c r="C23" s="48" t="e">
        <f>SUM(D23:G23)</f>
        <v>#REF!</v>
      </c>
      <c r="D23" s="48" t="e">
        <f>K23+#REF!</f>
        <v>#REF!</v>
      </c>
      <c r="E23" s="48">
        <f>L23+Q23</f>
        <v>2712.47</v>
      </c>
      <c r="F23" s="48" t="e">
        <f>M23+#REF!</f>
        <v>#REF!</v>
      </c>
      <c r="G23" s="48" t="e">
        <f>N23+#REF!</f>
        <v>#REF!</v>
      </c>
      <c r="H23" s="49" t="s">
        <v>33</v>
      </c>
      <c r="I23" s="43" t="s">
        <v>36</v>
      </c>
      <c r="J23" s="50">
        <f>SUM(K23:N23)</f>
        <v>0</v>
      </c>
      <c r="K23" s="50"/>
      <c r="L23" s="50"/>
      <c r="M23" s="50"/>
      <c r="N23" s="50"/>
      <c r="O23" s="47" t="s">
        <v>33</v>
      </c>
      <c r="P23" s="40" t="s">
        <v>36</v>
      </c>
      <c r="Q23" s="51">
        <v>2712.47</v>
      </c>
    </row>
    <row r="24" spans="1:17" x14ac:dyDescent="0.2">
      <c r="A24" s="47" t="s">
        <v>37</v>
      </c>
      <c r="B24" s="40" t="s">
        <v>38</v>
      </c>
      <c r="C24" s="48" t="e">
        <f t="shared" ref="C24:C35" si="6">D24+E24+F24+G24</f>
        <v>#REF!</v>
      </c>
      <c r="D24" s="48" t="e">
        <f>SUM(D25:D29)</f>
        <v>#REF!</v>
      </c>
      <c r="E24" s="48">
        <f>SUM(E25:E29)</f>
        <v>411737.32</v>
      </c>
      <c r="F24" s="48" t="e">
        <f>SUM(F25:F29)</f>
        <v>#REF!</v>
      </c>
      <c r="G24" s="48" t="e">
        <f>SUM(G25:G29)</f>
        <v>#REF!</v>
      </c>
      <c r="H24" s="49" t="s">
        <v>37</v>
      </c>
      <c r="I24" s="43" t="s">
        <v>38</v>
      </c>
      <c r="J24" s="50">
        <f t="shared" ref="J24:J35" si="7">K24+L24+M24+N24</f>
        <v>400620</v>
      </c>
      <c r="K24" s="50">
        <f>SUM(K25:K29)</f>
        <v>0</v>
      </c>
      <c r="L24" s="50">
        <f>SUM(L25:L29)</f>
        <v>400620</v>
      </c>
      <c r="M24" s="50">
        <f>SUM(M25:M29)</f>
        <v>0</v>
      </c>
      <c r="N24" s="50">
        <f>SUM(N25:N29)</f>
        <v>0</v>
      </c>
      <c r="O24" s="47" t="s">
        <v>37</v>
      </c>
      <c r="P24" s="40" t="s">
        <v>38</v>
      </c>
      <c r="Q24" s="51">
        <f t="shared" ref="Q24" si="8">SUM(Q25:Q29)</f>
        <v>11117.320000000002</v>
      </c>
    </row>
    <row r="25" spans="1:17" x14ac:dyDescent="0.2">
      <c r="A25" s="47" t="s">
        <v>39</v>
      </c>
      <c r="B25" s="40" t="s">
        <v>40</v>
      </c>
      <c r="C25" s="48" t="e">
        <f t="shared" si="6"/>
        <v>#REF!</v>
      </c>
      <c r="D25" s="48" t="e">
        <f>K25+#REF!</f>
        <v>#REF!</v>
      </c>
      <c r="E25" s="48">
        <f>L25+Q25</f>
        <v>7619.3</v>
      </c>
      <c r="F25" s="48" t="e">
        <f>M25+#REF!</f>
        <v>#REF!</v>
      </c>
      <c r="G25" s="48" t="e">
        <f>N25+#REF!</f>
        <v>#REF!</v>
      </c>
      <c r="H25" s="49" t="s">
        <v>39</v>
      </c>
      <c r="I25" s="43" t="s">
        <v>40</v>
      </c>
      <c r="J25" s="50">
        <f t="shared" si="7"/>
        <v>0</v>
      </c>
      <c r="K25" s="50"/>
      <c r="L25" s="50"/>
      <c r="M25" s="50"/>
      <c r="N25" s="50"/>
      <c r="O25" s="47" t="s">
        <v>39</v>
      </c>
      <c r="P25" s="40" t="s">
        <v>40</v>
      </c>
      <c r="Q25" s="51">
        <v>7619.3</v>
      </c>
    </row>
    <row r="26" spans="1:17" s="2" customFormat="1" x14ac:dyDescent="0.2">
      <c r="A26" s="47" t="s">
        <v>41</v>
      </c>
      <c r="B26" s="40" t="s">
        <v>42</v>
      </c>
      <c r="C26" s="48" t="e">
        <f t="shared" si="6"/>
        <v>#REF!</v>
      </c>
      <c r="D26" s="48" t="e">
        <f>K26+#REF!</f>
        <v>#REF!</v>
      </c>
      <c r="E26" s="48">
        <f>L26+Q26</f>
        <v>402376.64</v>
      </c>
      <c r="F26" s="48" t="e">
        <f>M26+#REF!</f>
        <v>#REF!</v>
      </c>
      <c r="G26" s="48" t="e">
        <f>N26+#REF!</f>
        <v>#REF!</v>
      </c>
      <c r="H26" s="49" t="s">
        <v>41</v>
      </c>
      <c r="I26" s="43" t="s">
        <v>42</v>
      </c>
      <c r="J26" s="50">
        <f t="shared" si="7"/>
        <v>400620</v>
      </c>
      <c r="K26" s="50"/>
      <c r="L26" s="50">
        <v>400620</v>
      </c>
      <c r="M26" s="50"/>
      <c r="N26" s="50"/>
      <c r="O26" s="47" t="s">
        <v>41</v>
      </c>
      <c r="P26" s="40" t="s">
        <v>42</v>
      </c>
      <c r="Q26" s="51">
        <v>1756.64</v>
      </c>
    </row>
    <row r="27" spans="1:17" x14ac:dyDescent="0.2">
      <c r="A27" s="47" t="s">
        <v>43</v>
      </c>
      <c r="B27" s="40" t="s">
        <v>44</v>
      </c>
      <c r="C27" s="48" t="e">
        <f t="shared" si="6"/>
        <v>#REF!</v>
      </c>
      <c r="D27" s="48" t="e">
        <f>K27+#REF!</f>
        <v>#REF!</v>
      </c>
      <c r="E27" s="48">
        <f>L27+Q27</f>
        <v>525.26</v>
      </c>
      <c r="F27" s="48" t="e">
        <f>M27+#REF!</f>
        <v>#REF!</v>
      </c>
      <c r="G27" s="48" t="e">
        <f>N27+#REF!</f>
        <v>#REF!</v>
      </c>
      <c r="H27" s="49" t="s">
        <v>43</v>
      </c>
      <c r="I27" s="43" t="s">
        <v>44</v>
      </c>
      <c r="J27" s="50">
        <f t="shared" si="7"/>
        <v>0</v>
      </c>
      <c r="K27" s="50"/>
      <c r="L27" s="50"/>
      <c r="M27" s="50"/>
      <c r="N27" s="50"/>
      <c r="O27" s="47" t="s">
        <v>43</v>
      </c>
      <c r="P27" s="40" t="s">
        <v>44</v>
      </c>
      <c r="Q27" s="51">
        <v>525.26</v>
      </c>
    </row>
    <row r="28" spans="1:17" x14ac:dyDescent="0.2">
      <c r="A28" s="47"/>
      <c r="B28" s="40"/>
      <c r="C28" s="48"/>
      <c r="D28" s="48"/>
      <c r="E28" s="48">
        <f>L28+Q28</f>
        <v>1076.68</v>
      </c>
      <c r="F28" s="48"/>
      <c r="G28" s="48"/>
      <c r="H28" s="49"/>
      <c r="I28" s="43"/>
      <c r="J28" s="50"/>
      <c r="K28" s="50"/>
      <c r="L28" s="50"/>
      <c r="M28" s="50"/>
      <c r="N28" s="50"/>
      <c r="O28" s="47" t="s">
        <v>162</v>
      </c>
      <c r="P28" s="40" t="s">
        <v>163</v>
      </c>
      <c r="Q28" s="51">
        <v>1076.68</v>
      </c>
    </row>
    <row r="29" spans="1:17" x14ac:dyDescent="0.2">
      <c r="A29" s="47" t="s">
        <v>45</v>
      </c>
      <c r="B29" s="40" t="s">
        <v>46</v>
      </c>
      <c r="C29" s="48" t="e">
        <f t="shared" si="6"/>
        <v>#REF!</v>
      </c>
      <c r="D29" s="48" t="e">
        <f>K29+#REF!</f>
        <v>#REF!</v>
      </c>
      <c r="E29" s="48">
        <f>L29+Q29</f>
        <v>139.44</v>
      </c>
      <c r="F29" s="48" t="e">
        <f>M29+#REF!</f>
        <v>#REF!</v>
      </c>
      <c r="G29" s="48" t="e">
        <f>N29+#REF!</f>
        <v>#REF!</v>
      </c>
      <c r="H29" s="49" t="s">
        <v>45</v>
      </c>
      <c r="I29" s="43" t="s">
        <v>46</v>
      </c>
      <c r="J29" s="50">
        <f t="shared" si="7"/>
        <v>0</v>
      </c>
      <c r="K29" s="50"/>
      <c r="L29" s="50"/>
      <c r="M29" s="50"/>
      <c r="N29" s="50"/>
      <c r="O29" s="47" t="s">
        <v>45</v>
      </c>
      <c r="P29" s="40" t="s">
        <v>46</v>
      </c>
      <c r="Q29" s="51">
        <v>139.44</v>
      </c>
    </row>
    <row r="30" spans="1:17" x14ac:dyDescent="0.2">
      <c r="A30" s="47" t="s">
        <v>47</v>
      </c>
      <c r="B30" s="40" t="s">
        <v>48</v>
      </c>
      <c r="C30" s="48" t="e">
        <f t="shared" si="6"/>
        <v>#REF!</v>
      </c>
      <c r="D30" s="48" t="e">
        <f>SUM(D31:D35)</f>
        <v>#REF!</v>
      </c>
      <c r="E30" s="48">
        <f>SUM(E31:E35)</f>
        <v>783.98</v>
      </c>
      <c r="F30" s="48" t="e">
        <f>SUM(F31:F35)</f>
        <v>#REF!</v>
      </c>
      <c r="G30" s="48" t="e">
        <f>SUM(G31:G35)</f>
        <v>#REF!</v>
      </c>
      <c r="H30" s="49" t="s">
        <v>47</v>
      </c>
      <c r="I30" s="43" t="s">
        <v>48</v>
      </c>
      <c r="J30" s="50">
        <f t="shared" si="7"/>
        <v>0</v>
      </c>
      <c r="K30" s="50">
        <f>SUM(K31:K35)</f>
        <v>0</v>
      </c>
      <c r="L30" s="50">
        <f>SUM(L31:L35)</f>
        <v>0</v>
      </c>
      <c r="M30" s="50">
        <f>SUM(M31:M35)</f>
        <v>0</v>
      </c>
      <c r="N30" s="50">
        <f>SUM(N31:N35)</f>
        <v>0</v>
      </c>
      <c r="O30" s="47" t="s">
        <v>47</v>
      </c>
      <c r="P30" s="40" t="s">
        <v>48</v>
      </c>
      <c r="Q30" s="51">
        <f>SUM(Q31:Q35)</f>
        <v>783.98</v>
      </c>
    </row>
    <row r="31" spans="1:17" x14ac:dyDescent="0.2">
      <c r="A31" s="47" t="s">
        <v>49</v>
      </c>
      <c r="B31" s="40" t="s">
        <v>50</v>
      </c>
      <c r="C31" s="48" t="e">
        <f t="shared" si="6"/>
        <v>#REF!</v>
      </c>
      <c r="D31" s="48" t="e">
        <f>K31+#REF!</f>
        <v>#REF!</v>
      </c>
      <c r="E31" s="48">
        <f>L31+Q31</f>
        <v>0</v>
      </c>
      <c r="F31" s="48" t="e">
        <f>M31+#REF!</f>
        <v>#REF!</v>
      </c>
      <c r="G31" s="48" t="e">
        <f>N31+#REF!</f>
        <v>#REF!</v>
      </c>
      <c r="H31" s="49" t="s">
        <v>49</v>
      </c>
      <c r="I31" s="43" t="s">
        <v>50</v>
      </c>
      <c r="J31" s="50">
        <f t="shared" si="7"/>
        <v>0</v>
      </c>
      <c r="K31" s="50"/>
      <c r="L31" s="50"/>
      <c r="M31" s="50"/>
      <c r="N31" s="50"/>
      <c r="O31" s="47" t="s">
        <v>49</v>
      </c>
      <c r="P31" s="40" t="s">
        <v>50</v>
      </c>
      <c r="Q31" s="51"/>
    </row>
    <row r="32" spans="1:17" x14ac:dyDescent="0.2">
      <c r="A32" s="47" t="s">
        <v>51</v>
      </c>
      <c r="B32" s="40" t="s">
        <v>52</v>
      </c>
      <c r="C32" s="48" t="e">
        <f t="shared" si="6"/>
        <v>#REF!</v>
      </c>
      <c r="D32" s="48" t="e">
        <f>K32+#REF!</f>
        <v>#REF!</v>
      </c>
      <c r="E32" s="48">
        <f>L32+Q32</f>
        <v>0</v>
      </c>
      <c r="F32" s="48" t="e">
        <f>M32+#REF!</f>
        <v>#REF!</v>
      </c>
      <c r="G32" s="48" t="e">
        <f>N32+#REF!</f>
        <v>#REF!</v>
      </c>
      <c r="H32" s="49" t="s">
        <v>51</v>
      </c>
      <c r="I32" s="43" t="s">
        <v>52</v>
      </c>
      <c r="J32" s="50">
        <f t="shared" si="7"/>
        <v>0</v>
      </c>
      <c r="K32" s="50"/>
      <c r="L32" s="50"/>
      <c r="M32" s="50"/>
      <c r="N32" s="50"/>
      <c r="O32" s="47" t="s">
        <v>51</v>
      </c>
      <c r="P32" s="40" t="s">
        <v>52</v>
      </c>
      <c r="Q32" s="51"/>
    </row>
    <row r="33" spans="1:17" x14ac:dyDescent="0.2">
      <c r="A33" s="47" t="s">
        <v>53</v>
      </c>
      <c r="B33" s="40" t="s">
        <v>54</v>
      </c>
      <c r="C33" s="48" t="e">
        <f t="shared" si="6"/>
        <v>#REF!</v>
      </c>
      <c r="D33" s="48" t="e">
        <f>K33+#REF!</f>
        <v>#REF!</v>
      </c>
      <c r="E33" s="48">
        <f>L33+Q33</f>
        <v>0</v>
      </c>
      <c r="F33" s="48" t="e">
        <f>M33+#REF!</f>
        <v>#REF!</v>
      </c>
      <c r="G33" s="48" t="e">
        <f>N33+#REF!</f>
        <v>#REF!</v>
      </c>
      <c r="H33" s="49" t="s">
        <v>53</v>
      </c>
      <c r="I33" s="43" t="s">
        <v>54</v>
      </c>
      <c r="J33" s="50">
        <f t="shared" si="7"/>
        <v>0</v>
      </c>
      <c r="K33" s="50"/>
      <c r="L33" s="50"/>
      <c r="M33" s="50"/>
      <c r="N33" s="50"/>
      <c r="O33" s="47" t="s">
        <v>53</v>
      </c>
      <c r="P33" s="40" t="s">
        <v>54</v>
      </c>
      <c r="Q33" s="51"/>
    </row>
    <row r="34" spans="1:17" x14ac:dyDescent="0.2">
      <c r="A34" s="47" t="s">
        <v>55</v>
      </c>
      <c r="B34" s="54" t="s">
        <v>56</v>
      </c>
      <c r="C34" s="48" t="e">
        <f t="shared" si="6"/>
        <v>#REF!</v>
      </c>
      <c r="D34" s="48" t="e">
        <f>K34+#REF!</f>
        <v>#REF!</v>
      </c>
      <c r="E34" s="48">
        <f>L34+Q34</f>
        <v>0</v>
      </c>
      <c r="F34" s="48" t="e">
        <f>M34+#REF!</f>
        <v>#REF!</v>
      </c>
      <c r="G34" s="48" t="e">
        <f>N34+#REF!</f>
        <v>#REF!</v>
      </c>
      <c r="H34" s="49" t="s">
        <v>55</v>
      </c>
      <c r="I34" s="55" t="s">
        <v>56</v>
      </c>
      <c r="J34" s="50">
        <f t="shared" si="7"/>
        <v>0</v>
      </c>
      <c r="K34" s="50"/>
      <c r="L34" s="50"/>
      <c r="M34" s="50"/>
      <c r="N34" s="50"/>
      <c r="O34" s="47" t="s">
        <v>55</v>
      </c>
      <c r="P34" s="54" t="s">
        <v>56</v>
      </c>
      <c r="Q34" s="51"/>
    </row>
    <row r="35" spans="1:17" x14ac:dyDescent="0.2">
      <c r="A35" s="47" t="s">
        <v>55</v>
      </c>
      <c r="B35" s="54" t="s">
        <v>56</v>
      </c>
      <c r="C35" s="48" t="e">
        <f t="shared" si="6"/>
        <v>#REF!</v>
      </c>
      <c r="D35" s="48" t="e">
        <f>K35+#REF!</f>
        <v>#REF!</v>
      </c>
      <c r="E35" s="48">
        <f>L35+Q35</f>
        <v>783.98</v>
      </c>
      <c r="F35" s="48" t="e">
        <f>M35+#REF!</f>
        <v>#REF!</v>
      </c>
      <c r="G35" s="48" t="e">
        <f>N35+#REF!</f>
        <v>#REF!</v>
      </c>
      <c r="H35" s="49" t="s">
        <v>55</v>
      </c>
      <c r="I35" s="55" t="s">
        <v>56</v>
      </c>
      <c r="J35" s="50">
        <f t="shared" si="7"/>
        <v>0</v>
      </c>
      <c r="K35" s="50"/>
      <c r="L35" s="50"/>
      <c r="M35" s="50"/>
      <c r="N35" s="50"/>
      <c r="O35" s="47" t="s">
        <v>55</v>
      </c>
      <c r="P35" s="54" t="s">
        <v>57</v>
      </c>
      <c r="Q35" s="51">
        <v>783.98</v>
      </c>
    </row>
    <row r="36" spans="1:17" ht="15.75" customHeight="1" x14ac:dyDescent="0.2">
      <c r="A36" s="32" t="s">
        <v>58</v>
      </c>
      <c r="B36" s="33">
        <v>20</v>
      </c>
      <c r="C36" s="34" t="e">
        <f>C37+C48+C49+C52+C56+C60+SUM(C62:C69)</f>
        <v>#REF!</v>
      </c>
      <c r="D36" s="34" t="e">
        <f>D37+D48+D49+D52+D56+D60+SUM(D62:D69)</f>
        <v>#REF!</v>
      </c>
      <c r="E36" s="34">
        <f>E37+E48+E49+E52+E56+E60+SUM(E62:E69)</f>
        <v>2167.6499999999996</v>
      </c>
      <c r="F36" s="34" t="e">
        <f>F37+F48+F49+F52+F56+F60+SUM(F62:F69)</f>
        <v>#REF!</v>
      </c>
      <c r="G36" s="34" t="e">
        <f>G37+G48+G49+G52+G56+G60+SUM(G62:G69)</f>
        <v>#REF!</v>
      </c>
      <c r="H36" s="35" t="s">
        <v>58</v>
      </c>
      <c r="I36" s="36">
        <v>20</v>
      </c>
      <c r="J36" s="37">
        <f>J37+J48+J49+J52+J56+J60+SUM(J62:J69)</f>
        <v>0</v>
      </c>
      <c r="K36" s="37">
        <f>K37+K48+K49+K52+K56+K60+SUM(K62:K69)</f>
        <v>0</v>
      </c>
      <c r="L36" s="37">
        <f>L37+L48+L49+L52+L56+L60+SUM(L62:L69)</f>
        <v>0</v>
      </c>
      <c r="M36" s="37">
        <f>M37+M48+M49+M52+M56+M60+SUM(M62:M69)</f>
        <v>0</v>
      </c>
      <c r="N36" s="37">
        <f>N37+N48+N49+N52+N56+N60+SUM(N62:N69)</f>
        <v>0</v>
      </c>
      <c r="O36" s="32" t="s">
        <v>58</v>
      </c>
      <c r="P36" s="33">
        <v>20</v>
      </c>
      <c r="Q36" s="38">
        <f t="shared" ref="Q36" si="9">Q37+Q48+Q49+Q52+Q56+Q60+Q62+Q64+Q66+Q65+Q68+Q69</f>
        <v>2167.6499999999996</v>
      </c>
    </row>
    <row r="37" spans="1:17" s="58" customFormat="1" ht="12.75" customHeight="1" x14ac:dyDescent="0.2">
      <c r="A37" s="56" t="s">
        <v>59</v>
      </c>
      <c r="B37" s="40" t="s">
        <v>60</v>
      </c>
      <c r="C37" s="48" t="e">
        <f>SUM(C38:C47)</f>
        <v>#REF!</v>
      </c>
      <c r="D37" s="48" t="e">
        <f>SUM(D38:D47)</f>
        <v>#REF!</v>
      </c>
      <c r="E37" s="48">
        <f>SUM(E38:E47)</f>
        <v>1091.3</v>
      </c>
      <c r="F37" s="48" t="e">
        <f>SUM(F38:F47)</f>
        <v>#REF!</v>
      </c>
      <c r="G37" s="48" t="e">
        <f>SUM(G38:G47)</f>
        <v>#REF!</v>
      </c>
      <c r="H37" s="57" t="s">
        <v>59</v>
      </c>
      <c r="I37" s="43" t="s">
        <v>60</v>
      </c>
      <c r="J37" s="50">
        <f>SUM(J38:J47)</f>
        <v>0</v>
      </c>
      <c r="K37" s="50">
        <f>SUM(K38:K47)</f>
        <v>0</v>
      </c>
      <c r="L37" s="50">
        <f>SUM(L38:L47)</f>
        <v>0</v>
      </c>
      <c r="M37" s="50">
        <f>SUM(M38:M47)</f>
        <v>0</v>
      </c>
      <c r="N37" s="50">
        <f>SUM(N38:N47)</f>
        <v>0</v>
      </c>
      <c r="O37" s="56" t="s">
        <v>59</v>
      </c>
      <c r="P37" s="40" t="s">
        <v>60</v>
      </c>
      <c r="Q37" s="51">
        <f t="shared" ref="Q37" si="10">SUM(Q38:Q47)</f>
        <v>1091.3</v>
      </c>
    </row>
    <row r="38" spans="1:17" x14ac:dyDescent="0.2">
      <c r="A38" s="47" t="s">
        <v>61</v>
      </c>
      <c r="B38" s="40" t="s">
        <v>62</v>
      </c>
      <c r="C38" s="48" t="e">
        <f t="shared" ref="C38:C48" si="11">D38+E38+F38+G38</f>
        <v>#REF!</v>
      </c>
      <c r="D38" s="48" t="e">
        <f>K38+#REF!</f>
        <v>#REF!</v>
      </c>
      <c r="E38" s="48">
        <f t="shared" ref="E38:E48" si="12">L38+Q38</f>
        <v>42.36</v>
      </c>
      <c r="F38" s="48" t="e">
        <f>M38+#REF!</f>
        <v>#REF!</v>
      </c>
      <c r="G38" s="48" t="e">
        <f>N38+#REF!</f>
        <v>#REF!</v>
      </c>
      <c r="H38" s="49" t="s">
        <v>61</v>
      </c>
      <c r="I38" s="43" t="s">
        <v>62</v>
      </c>
      <c r="J38" s="50">
        <f t="shared" ref="J38:J48" si="13">K38+L38+M38+N38</f>
        <v>0</v>
      </c>
      <c r="K38" s="50"/>
      <c r="L38" s="50"/>
      <c r="M38" s="50"/>
      <c r="N38" s="50"/>
      <c r="O38" s="47" t="s">
        <v>61</v>
      </c>
      <c r="P38" s="40" t="s">
        <v>62</v>
      </c>
      <c r="Q38" s="51">
        <v>42.36</v>
      </c>
    </row>
    <row r="39" spans="1:17" x14ac:dyDescent="0.2">
      <c r="A39" s="47" t="s">
        <v>63</v>
      </c>
      <c r="B39" s="40" t="s">
        <v>64</v>
      </c>
      <c r="C39" s="48" t="e">
        <f t="shared" si="11"/>
        <v>#REF!</v>
      </c>
      <c r="D39" s="48" t="e">
        <f>K39+#REF!</f>
        <v>#REF!</v>
      </c>
      <c r="E39" s="48">
        <f t="shared" si="12"/>
        <v>2.0699999999999998</v>
      </c>
      <c r="F39" s="48" t="e">
        <f>M39+#REF!</f>
        <v>#REF!</v>
      </c>
      <c r="G39" s="48" t="e">
        <f>N39+#REF!</f>
        <v>#REF!</v>
      </c>
      <c r="H39" s="49" t="s">
        <v>63</v>
      </c>
      <c r="I39" s="43" t="s">
        <v>64</v>
      </c>
      <c r="J39" s="50">
        <f t="shared" si="13"/>
        <v>0</v>
      </c>
      <c r="K39" s="50"/>
      <c r="L39" s="50"/>
      <c r="M39" s="50"/>
      <c r="N39" s="50"/>
      <c r="O39" s="47" t="s">
        <v>63</v>
      </c>
      <c r="P39" s="40" t="s">
        <v>64</v>
      </c>
      <c r="Q39" s="51">
        <v>2.0699999999999998</v>
      </c>
    </row>
    <row r="40" spans="1:17" x14ac:dyDescent="0.2">
      <c r="A40" s="47" t="s">
        <v>65</v>
      </c>
      <c r="B40" s="40" t="s">
        <v>66</v>
      </c>
      <c r="C40" s="48" t="e">
        <f t="shared" si="11"/>
        <v>#REF!</v>
      </c>
      <c r="D40" s="48" t="e">
        <f>K40+#REF!</f>
        <v>#REF!</v>
      </c>
      <c r="E40" s="48">
        <f t="shared" si="12"/>
        <v>624.79</v>
      </c>
      <c r="F40" s="48" t="e">
        <f>M40+#REF!</f>
        <v>#REF!</v>
      </c>
      <c r="G40" s="48" t="e">
        <f>N40+#REF!</f>
        <v>#REF!</v>
      </c>
      <c r="H40" s="49" t="s">
        <v>65</v>
      </c>
      <c r="I40" s="43" t="s">
        <v>66</v>
      </c>
      <c r="J40" s="50">
        <f t="shared" si="13"/>
        <v>0</v>
      </c>
      <c r="K40" s="50"/>
      <c r="L40" s="50"/>
      <c r="M40" s="50"/>
      <c r="N40" s="50"/>
      <c r="O40" s="47" t="s">
        <v>65</v>
      </c>
      <c r="P40" s="40" t="s">
        <v>66</v>
      </c>
      <c r="Q40" s="51">
        <v>624.79</v>
      </c>
    </row>
    <row r="41" spans="1:17" x14ac:dyDescent="0.2">
      <c r="A41" s="47" t="s">
        <v>67</v>
      </c>
      <c r="B41" s="40" t="s">
        <v>68</v>
      </c>
      <c r="C41" s="48" t="e">
        <f t="shared" si="11"/>
        <v>#REF!</v>
      </c>
      <c r="D41" s="48" t="e">
        <f>K41+#REF!</f>
        <v>#REF!</v>
      </c>
      <c r="E41" s="48">
        <f t="shared" si="12"/>
        <v>33.68</v>
      </c>
      <c r="F41" s="48" t="e">
        <f>M41+#REF!</f>
        <v>#REF!</v>
      </c>
      <c r="G41" s="48" t="e">
        <f>N41+#REF!</f>
        <v>#REF!</v>
      </c>
      <c r="H41" s="49" t="s">
        <v>67</v>
      </c>
      <c r="I41" s="43" t="s">
        <v>68</v>
      </c>
      <c r="J41" s="50">
        <f t="shared" si="13"/>
        <v>0</v>
      </c>
      <c r="K41" s="50"/>
      <c r="L41" s="50"/>
      <c r="M41" s="50"/>
      <c r="N41" s="50"/>
      <c r="O41" s="47" t="s">
        <v>67</v>
      </c>
      <c r="P41" s="40" t="s">
        <v>68</v>
      </c>
      <c r="Q41" s="51">
        <v>33.68</v>
      </c>
    </row>
    <row r="42" spans="1:17" x14ac:dyDescent="0.2">
      <c r="A42" s="47" t="s">
        <v>69</v>
      </c>
      <c r="B42" s="40" t="s">
        <v>70</v>
      </c>
      <c r="C42" s="48" t="e">
        <f t="shared" si="11"/>
        <v>#REF!</v>
      </c>
      <c r="D42" s="48" t="e">
        <f>K42+#REF!</f>
        <v>#REF!</v>
      </c>
      <c r="E42" s="48">
        <f t="shared" si="12"/>
        <v>15</v>
      </c>
      <c r="F42" s="48" t="e">
        <f>M42+#REF!</f>
        <v>#REF!</v>
      </c>
      <c r="G42" s="48" t="e">
        <f>N42+#REF!</f>
        <v>#REF!</v>
      </c>
      <c r="H42" s="49" t="s">
        <v>69</v>
      </c>
      <c r="I42" s="43" t="s">
        <v>70</v>
      </c>
      <c r="J42" s="50">
        <f t="shared" si="13"/>
        <v>0</v>
      </c>
      <c r="K42" s="50"/>
      <c r="L42" s="50"/>
      <c r="M42" s="50"/>
      <c r="N42" s="50"/>
      <c r="O42" s="47" t="s">
        <v>69</v>
      </c>
      <c r="P42" s="40" t="s">
        <v>70</v>
      </c>
      <c r="Q42" s="51">
        <v>15</v>
      </c>
    </row>
    <row r="43" spans="1:17" x14ac:dyDescent="0.2">
      <c r="A43" s="47" t="s">
        <v>71</v>
      </c>
      <c r="B43" s="40" t="s">
        <v>72</v>
      </c>
      <c r="C43" s="48" t="e">
        <f t="shared" si="11"/>
        <v>#REF!</v>
      </c>
      <c r="D43" s="48" t="e">
        <f>K43+#REF!</f>
        <v>#REF!</v>
      </c>
      <c r="E43" s="48">
        <f t="shared" si="12"/>
        <v>194.12</v>
      </c>
      <c r="F43" s="48" t="e">
        <f>M43+#REF!</f>
        <v>#REF!</v>
      </c>
      <c r="G43" s="48" t="e">
        <f>N43+#REF!</f>
        <v>#REF!</v>
      </c>
      <c r="H43" s="49" t="s">
        <v>71</v>
      </c>
      <c r="I43" s="43" t="s">
        <v>72</v>
      </c>
      <c r="J43" s="50">
        <f t="shared" si="13"/>
        <v>0</v>
      </c>
      <c r="K43" s="50"/>
      <c r="L43" s="50"/>
      <c r="M43" s="50"/>
      <c r="N43" s="50"/>
      <c r="O43" s="47" t="s">
        <v>71</v>
      </c>
      <c r="P43" s="40" t="s">
        <v>72</v>
      </c>
      <c r="Q43" s="51">
        <v>194.12</v>
      </c>
    </row>
    <row r="44" spans="1:17" x14ac:dyDescent="0.2">
      <c r="A44" s="47" t="s">
        <v>73</v>
      </c>
      <c r="B44" s="40" t="s">
        <v>74</v>
      </c>
      <c r="C44" s="48" t="e">
        <f t="shared" si="11"/>
        <v>#REF!</v>
      </c>
      <c r="D44" s="48" t="e">
        <f>K44+#REF!</f>
        <v>#REF!</v>
      </c>
      <c r="E44" s="48">
        <f t="shared" si="12"/>
        <v>0.72</v>
      </c>
      <c r="F44" s="48" t="e">
        <f>M44+#REF!</f>
        <v>#REF!</v>
      </c>
      <c r="G44" s="48" t="e">
        <f>N44+#REF!</f>
        <v>#REF!</v>
      </c>
      <c r="H44" s="49" t="s">
        <v>73</v>
      </c>
      <c r="I44" s="43" t="s">
        <v>74</v>
      </c>
      <c r="J44" s="50">
        <f t="shared" si="13"/>
        <v>0</v>
      </c>
      <c r="K44" s="50"/>
      <c r="L44" s="50"/>
      <c r="M44" s="50"/>
      <c r="N44" s="50"/>
      <c r="O44" s="47" t="s">
        <v>73</v>
      </c>
      <c r="P44" s="40" t="s">
        <v>74</v>
      </c>
      <c r="Q44" s="51">
        <v>0.72</v>
      </c>
    </row>
    <row r="45" spans="1:17" x14ac:dyDescent="0.2">
      <c r="A45" s="47" t="s">
        <v>75</v>
      </c>
      <c r="B45" s="40" t="s">
        <v>76</v>
      </c>
      <c r="C45" s="48" t="e">
        <f t="shared" si="11"/>
        <v>#REF!</v>
      </c>
      <c r="D45" s="48" t="e">
        <f>K45+#REF!</f>
        <v>#REF!</v>
      </c>
      <c r="E45" s="48">
        <f t="shared" si="12"/>
        <v>101.64</v>
      </c>
      <c r="F45" s="48" t="e">
        <f>M45+#REF!</f>
        <v>#REF!</v>
      </c>
      <c r="G45" s="48" t="e">
        <f>N45+#REF!</f>
        <v>#REF!</v>
      </c>
      <c r="H45" s="49" t="s">
        <v>75</v>
      </c>
      <c r="I45" s="43" t="s">
        <v>76</v>
      </c>
      <c r="J45" s="50">
        <f t="shared" si="13"/>
        <v>0</v>
      </c>
      <c r="K45" s="50"/>
      <c r="L45" s="50"/>
      <c r="M45" s="50"/>
      <c r="N45" s="50"/>
      <c r="O45" s="47" t="s">
        <v>75</v>
      </c>
      <c r="P45" s="40" t="s">
        <v>76</v>
      </c>
      <c r="Q45" s="51">
        <v>101.64</v>
      </c>
    </row>
    <row r="46" spans="1:17" x14ac:dyDescent="0.2">
      <c r="A46" s="47" t="s">
        <v>77</v>
      </c>
      <c r="B46" s="40" t="s">
        <v>78</v>
      </c>
      <c r="C46" s="48" t="e">
        <f t="shared" si="11"/>
        <v>#REF!</v>
      </c>
      <c r="D46" s="48" t="e">
        <f>K46+#REF!</f>
        <v>#REF!</v>
      </c>
      <c r="E46" s="48">
        <f t="shared" si="12"/>
        <v>76.41</v>
      </c>
      <c r="F46" s="48" t="e">
        <f>M46+#REF!</f>
        <v>#REF!</v>
      </c>
      <c r="G46" s="48" t="e">
        <f>N46+#REF!</f>
        <v>#REF!</v>
      </c>
      <c r="H46" s="49" t="s">
        <v>77</v>
      </c>
      <c r="I46" s="43" t="s">
        <v>78</v>
      </c>
      <c r="J46" s="50">
        <f t="shared" si="13"/>
        <v>0</v>
      </c>
      <c r="K46" s="50"/>
      <c r="L46" s="50"/>
      <c r="M46" s="50"/>
      <c r="N46" s="50"/>
      <c r="O46" s="47" t="s">
        <v>77</v>
      </c>
      <c r="P46" s="40" t="s">
        <v>78</v>
      </c>
      <c r="Q46" s="51">
        <v>76.41</v>
      </c>
    </row>
    <row r="47" spans="1:17" x14ac:dyDescent="0.2">
      <c r="A47" s="47" t="s">
        <v>79</v>
      </c>
      <c r="B47" s="40" t="s">
        <v>80</v>
      </c>
      <c r="C47" s="48" t="e">
        <f t="shared" si="11"/>
        <v>#REF!</v>
      </c>
      <c r="D47" s="48" t="e">
        <f>K47+#REF!</f>
        <v>#REF!</v>
      </c>
      <c r="E47" s="48">
        <f t="shared" si="12"/>
        <v>0.51</v>
      </c>
      <c r="F47" s="48" t="e">
        <f>M47+#REF!</f>
        <v>#REF!</v>
      </c>
      <c r="G47" s="48" t="e">
        <f>N47+#REF!</f>
        <v>#REF!</v>
      </c>
      <c r="H47" s="49" t="s">
        <v>79</v>
      </c>
      <c r="I47" s="43" t="s">
        <v>80</v>
      </c>
      <c r="J47" s="50">
        <f t="shared" si="13"/>
        <v>0</v>
      </c>
      <c r="K47" s="50"/>
      <c r="L47" s="50"/>
      <c r="M47" s="50"/>
      <c r="N47" s="50"/>
      <c r="O47" s="47" t="s">
        <v>79</v>
      </c>
      <c r="P47" s="40" t="s">
        <v>80</v>
      </c>
      <c r="Q47" s="51">
        <v>0.51</v>
      </c>
    </row>
    <row r="48" spans="1:17" x14ac:dyDescent="0.2">
      <c r="A48" s="47" t="s">
        <v>81</v>
      </c>
      <c r="B48" s="54" t="s">
        <v>82</v>
      </c>
      <c r="C48" s="48" t="e">
        <f t="shared" si="11"/>
        <v>#REF!</v>
      </c>
      <c r="D48" s="48" t="e">
        <f>K48+#REF!</f>
        <v>#REF!</v>
      </c>
      <c r="E48" s="48">
        <f t="shared" si="12"/>
        <v>240.51</v>
      </c>
      <c r="F48" s="48" t="e">
        <f>M48+#REF!</f>
        <v>#REF!</v>
      </c>
      <c r="G48" s="48" t="e">
        <f>N48+#REF!</f>
        <v>#REF!</v>
      </c>
      <c r="H48" s="49" t="s">
        <v>81</v>
      </c>
      <c r="I48" s="55" t="s">
        <v>82</v>
      </c>
      <c r="J48" s="50">
        <f t="shared" si="13"/>
        <v>0</v>
      </c>
      <c r="K48" s="50"/>
      <c r="L48" s="50"/>
      <c r="M48" s="50"/>
      <c r="N48" s="50"/>
      <c r="O48" s="47" t="s">
        <v>81</v>
      </c>
      <c r="P48" s="54" t="s">
        <v>82</v>
      </c>
      <c r="Q48" s="51">
        <v>240.51</v>
      </c>
    </row>
    <row r="49" spans="1:17" x14ac:dyDescent="0.2">
      <c r="A49" s="47" t="s">
        <v>83</v>
      </c>
      <c r="B49" s="54" t="s">
        <v>84</v>
      </c>
      <c r="C49" s="48" t="e">
        <f>SUM(C50:C51)</f>
        <v>#REF!</v>
      </c>
      <c r="D49" s="48" t="e">
        <f>SUM(D50:D51)</f>
        <v>#REF!</v>
      </c>
      <c r="E49" s="48">
        <f>SUM(E50:E51)</f>
        <v>121.54</v>
      </c>
      <c r="F49" s="48" t="e">
        <f>SUM(F50:F51)</f>
        <v>#REF!</v>
      </c>
      <c r="G49" s="48" t="e">
        <f>SUM(G50:G51)</f>
        <v>#REF!</v>
      </c>
      <c r="H49" s="49" t="s">
        <v>83</v>
      </c>
      <c r="I49" s="55" t="s">
        <v>84</v>
      </c>
      <c r="J49" s="50">
        <f>SUM(J50:J51)</f>
        <v>0</v>
      </c>
      <c r="K49" s="50">
        <f>SUM(K50:K51)</f>
        <v>0</v>
      </c>
      <c r="L49" s="50">
        <f>SUM(L50:L51)</f>
        <v>0</v>
      </c>
      <c r="M49" s="50">
        <f>SUM(M50:M51)</f>
        <v>0</v>
      </c>
      <c r="N49" s="50">
        <f>SUM(N50:N51)</f>
        <v>0</v>
      </c>
      <c r="O49" s="47" t="s">
        <v>83</v>
      </c>
      <c r="P49" s="54" t="s">
        <v>84</v>
      </c>
      <c r="Q49" s="51">
        <f t="shared" ref="Q49" si="14">SUM(Q50:Q51)</f>
        <v>121.54</v>
      </c>
    </row>
    <row r="50" spans="1:17" x14ac:dyDescent="0.2">
      <c r="A50" s="47" t="s">
        <v>85</v>
      </c>
      <c r="B50" s="40" t="s">
        <v>86</v>
      </c>
      <c r="C50" s="48" t="e">
        <f>D50+E50+F50+G50</f>
        <v>#REF!</v>
      </c>
      <c r="D50" s="48" t="e">
        <f>K50+#REF!</f>
        <v>#REF!</v>
      </c>
      <c r="E50" s="48">
        <f>L50+Q50</f>
        <v>107.43</v>
      </c>
      <c r="F50" s="48" t="e">
        <f>M50+#REF!</f>
        <v>#REF!</v>
      </c>
      <c r="G50" s="48" t="e">
        <f>N50+#REF!</f>
        <v>#REF!</v>
      </c>
      <c r="H50" s="49" t="s">
        <v>85</v>
      </c>
      <c r="I50" s="43" t="s">
        <v>86</v>
      </c>
      <c r="J50" s="50">
        <f>K50+L50+M50+N50</f>
        <v>0</v>
      </c>
      <c r="K50" s="50"/>
      <c r="L50" s="50"/>
      <c r="M50" s="50"/>
      <c r="N50" s="50"/>
      <c r="O50" s="47" t="s">
        <v>85</v>
      </c>
      <c r="P50" s="40" t="s">
        <v>86</v>
      </c>
      <c r="Q50" s="51">
        <v>107.43</v>
      </c>
    </row>
    <row r="51" spans="1:17" x14ac:dyDescent="0.2">
      <c r="A51" s="47" t="s">
        <v>87</v>
      </c>
      <c r="B51" s="40" t="s">
        <v>88</v>
      </c>
      <c r="C51" s="48" t="e">
        <f>D51+E51+F51+G51</f>
        <v>#REF!</v>
      </c>
      <c r="D51" s="48" t="e">
        <f>K51+#REF!</f>
        <v>#REF!</v>
      </c>
      <c r="E51" s="48">
        <f>L51+Q51</f>
        <v>14.11</v>
      </c>
      <c r="F51" s="48" t="e">
        <f>M51+#REF!</f>
        <v>#REF!</v>
      </c>
      <c r="G51" s="48" t="e">
        <f>N51+#REF!</f>
        <v>#REF!</v>
      </c>
      <c r="H51" s="49" t="s">
        <v>87</v>
      </c>
      <c r="I51" s="43" t="s">
        <v>88</v>
      </c>
      <c r="J51" s="50">
        <f>K51+L51+M51+N51</f>
        <v>0</v>
      </c>
      <c r="K51" s="50"/>
      <c r="L51" s="50"/>
      <c r="M51" s="50"/>
      <c r="N51" s="50"/>
      <c r="O51" s="47" t="s">
        <v>87</v>
      </c>
      <c r="P51" s="40" t="s">
        <v>88</v>
      </c>
      <c r="Q51" s="51">
        <v>14.11</v>
      </c>
    </row>
    <row r="52" spans="1:17" x14ac:dyDescent="0.2">
      <c r="A52" s="47" t="s">
        <v>89</v>
      </c>
      <c r="B52" s="40" t="s">
        <v>90</v>
      </c>
      <c r="C52" s="48" t="e">
        <f>SUM(C53:C55)</f>
        <v>#REF!</v>
      </c>
      <c r="D52" s="48" t="e">
        <f>SUM(D53:D55)</f>
        <v>#REF!</v>
      </c>
      <c r="E52" s="48">
        <f>SUM(E53:E55)</f>
        <v>1.79</v>
      </c>
      <c r="F52" s="48" t="e">
        <f>SUM(F53:F55)</f>
        <v>#REF!</v>
      </c>
      <c r="G52" s="48" t="e">
        <f>SUM(G53:G55)</f>
        <v>#REF!</v>
      </c>
      <c r="H52" s="49" t="s">
        <v>89</v>
      </c>
      <c r="I52" s="43" t="s">
        <v>90</v>
      </c>
      <c r="J52" s="50">
        <f>SUM(J53:J55)</f>
        <v>0</v>
      </c>
      <c r="K52" s="50">
        <f>SUM(K53:K55)</f>
        <v>0</v>
      </c>
      <c r="L52" s="50">
        <f>SUM(L53:L55)</f>
        <v>0</v>
      </c>
      <c r="M52" s="50">
        <f>SUM(M53:M55)</f>
        <v>0</v>
      </c>
      <c r="N52" s="50">
        <f>SUM(N53:N55)</f>
        <v>0</v>
      </c>
      <c r="O52" s="47" t="s">
        <v>89</v>
      </c>
      <c r="P52" s="40" t="s">
        <v>90</v>
      </c>
      <c r="Q52" s="51">
        <f t="shared" ref="Q52" si="15">SUM(Q53:Q55)</f>
        <v>1.79</v>
      </c>
    </row>
    <row r="53" spans="1:17" x14ac:dyDescent="0.2">
      <c r="A53" s="47" t="s">
        <v>91</v>
      </c>
      <c r="B53" s="40" t="s">
        <v>92</v>
      </c>
      <c r="C53" s="48" t="e">
        <f>D53+E53+F53+G53</f>
        <v>#REF!</v>
      </c>
      <c r="D53" s="48" t="e">
        <f>K53+#REF!</f>
        <v>#REF!</v>
      </c>
      <c r="E53" s="48">
        <f>L53+Q53</f>
        <v>1.51</v>
      </c>
      <c r="F53" s="48" t="e">
        <f>M53+#REF!</f>
        <v>#REF!</v>
      </c>
      <c r="G53" s="48" t="e">
        <f>N53+#REF!</f>
        <v>#REF!</v>
      </c>
      <c r="H53" s="49" t="s">
        <v>91</v>
      </c>
      <c r="I53" s="43" t="s">
        <v>92</v>
      </c>
      <c r="J53" s="50">
        <f>K53+L53+M53+N53</f>
        <v>0</v>
      </c>
      <c r="K53" s="50"/>
      <c r="L53" s="50"/>
      <c r="M53" s="50"/>
      <c r="N53" s="50"/>
      <c r="O53" s="47" t="s">
        <v>91</v>
      </c>
      <c r="P53" s="40" t="s">
        <v>92</v>
      </c>
      <c r="Q53" s="51">
        <v>1.51</v>
      </c>
    </row>
    <row r="54" spans="1:17" x14ac:dyDescent="0.2">
      <c r="A54" s="59" t="s">
        <v>93</v>
      </c>
      <c r="B54" s="60" t="s">
        <v>94</v>
      </c>
      <c r="C54" s="48" t="e">
        <f>D54+E54+F54+G54</f>
        <v>#REF!</v>
      </c>
      <c r="D54" s="48" t="e">
        <f>K54+#REF!</f>
        <v>#REF!</v>
      </c>
      <c r="E54" s="48">
        <f>L54+Q54</f>
        <v>0.28000000000000003</v>
      </c>
      <c r="F54" s="48" t="e">
        <f>M54+#REF!</f>
        <v>#REF!</v>
      </c>
      <c r="G54" s="48" t="e">
        <f>N54+#REF!</f>
        <v>#REF!</v>
      </c>
      <c r="H54" s="49" t="s">
        <v>93</v>
      </c>
      <c r="I54" s="43" t="s">
        <v>94</v>
      </c>
      <c r="J54" s="50">
        <f>K54+L54+M54+N54</f>
        <v>0</v>
      </c>
      <c r="K54" s="50"/>
      <c r="L54" s="50"/>
      <c r="M54" s="50"/>
      <c r="N54" s="50"/>
      <c r="O54" s="59" t="s">
        <v>93</v>
      </c>
      <c r="P54" s="60" t="s">
        <v>94</v>
      </c>
      <c r="Q54" s="51">
        <v>0.28000000000000003</v>
      </c>
    </row>
    <row r="55" spans="1:17" x14ac:dyDescent="0.2">
      <c r="A55" s="59" t="s">
        <v>95</v>
      </c>
      <c r="B55" s="60" t="s">
        <v>96</v>
      </c>
      <c r="C55" s="48" t="e">
        <f>D55+E55+F55+G55</f>
        <v>#REF!</v>
      </c>
      <c r="D55" s="48" t="e">
        <f>K55+#REF!</f>
        <v>#REF!</v>
      </c>
      <c r="E55" s="48">
        <f>L55+Q55</f>
        <v>0</v>
      </c>
      <c r="F55" s="48" t="e">
        <f>M55+#REF!</f>
        <v>#REF!</v>
      </c>
      <c r="G55" s="48" t="e">
        <f>N55+#REF!</f>
        <v>#REF!</v>
      </c>
      <c r="H55" s="49" t="s">
        <v>95</v>
      </c>
      <c r="I55" s="43" t="s">
        <v>96</v>
      </c>
      <c r="J55" s="50">
        <f>K55+L55+M55+N55</f>
        <v>0</v>
      </c>
      <c r="K55" s="50"/>
      <c r="L55" s="50"/>
      <c r="M55" s="50"/>
      <c r="N55" s="50"/>
      <c r="O55" s="59" t="s">
        <v>95</v>
      </c>
      <c r="P55" s="60" t="s">
        <v>96</v>
      </c>
      <c r="Q55" s="51"/>
    </row>
    <row r="56" spans="1:17" s="2" customFormat="1" x14ac:dyDescent="0.2">
      <c r="A56" s="47" t="s">
        <v>97</v>
      </c>
      <c r="B56" s="40" t="s">
        <v>98</v>
      </c>
      <c r="C56" s="48" t="e">
        <f>SUM(C57:C59)</f>
        <v>#REF!</v>
      </c>
      <c r="D56" s="48" t="e">
        <f>SUM(D57:D59)</f>
        <v>#REF!</v>
      </c>
      <c r="E56" s="48">
        <f>SUM(E57:E59)</f>
        <v>132.06</v>
      </c>
      <c r="F56" s="48" t="e">
        <f>SUM(F57:F59)</f>
        <v>#REF!</v>
      </c>
      <c r="G56" s="48" t="e">
        <f>SUM(G57:G59)</f>
        <v>#REF!</v>
      </c>
      <c r="H56" s="49" t="s">
        <v>97</v>
      </c>
      <c r="I56" s="43" t="s">
        <v>98</v>
      </c>
      <c r="J56" s="50">
        <f>SUM(J57:J59)</f>
        <v>0</v>
      </c>
      <c r="K56" s="50">
        <f>SUM(K57:K59)</f>
        <v>0</v>
      </c>
      <c r="L56" s="50">
        <f>SUM(L57:L59)</f>
        <v>0</v>
      </c>
      <c r="M56" s="50">
        <f>SUM(M57:M59)</f>
        <v>0</v>
      </c>
      <c r="N56" s="50">
        <f>SUM(N57:N59)</f>
        <v>0</v>
      </c>
      <c r="O56" s="47" t="s">
        <v>97</v>
      </c>
      <c r="P56" s="40" t="s">
        <v>98</v>
      </c>
      <c r="Q56" s="51">
        <f t="shared" ref="Q56" si="16">SUM(Q57:Q59)</f>
        <v>132.06</v>
      </c>
    </row>
    <row r="57" spans="1:17" s="2" customFormat="1" x14ac:dyDescent="0.2">
      <c r="A57" s="47" t="s">
        <v>99</v>
      </c>
      <c r="B57" s="40" t="s">
        <v>100</v>
      </c>
      <c r="C57" s="48" t="e">
        <f>D57+E57+F57+G57</f>
        <v>#REF!</v>
      </c>
      <c r="D57" s="48" t="e">
        <f>K57+#REF!</f>
        <v>#REF!</v>
      </c>
      <c r="E57" s="48">
        <f>L57+Q57</f>
        <v>108.11</v>
      </c>
      <c r="F57" s="48" t="e">
        <f>M57+#REF!</f>
        <v>#REF!</v>
      </c>
      <c r="G57" s="48" t="e">
        <f>N57+#REF!</f>
        <v>#REF!</v>
      </c>
      <c r="H57" s="49" t="s">
        <v>99</v>
      </c>
      <c r="I57" s="43" t="s">
        <v>100</v>
      </c>
      <c r="J57" s="50">
        <f>K57+L57+M57+N57</f>
        <v>0</v>
      </c>
      <c r="K57" s="50"/>
      <c r="L57" s="50"/>
      <c r="M57" s="50"/>
      <c r="N57" s="50"/>
      <c r="O57" s="47" t="s">
        <v>99</v>
      </c>
      <c r="P57" s="40" t="s">
        <v>100</v>
      </c>
      <c r="Q57" s="51">
        <v>108.11</v>
      </c>
    </row>
    <row r="58" spans="1:17" s="2" customFormat="1" x14ac:dyDescent="0.2">
      <c r="A58" s="47" t="s">
        <v>101</v>
      </c>
      <c r="B58" s="40" t="s">
        <v>102</v>
      </c>
      <c r="C58" s="48" t="e">
        <f>D58+E58+F58+G58</f>
        <v>#REF!</v>
      </c>
      <c r="D58" s="48" t="e">
        <f>K58+#REF!</f>
        <v>#REF!</v>
      </c>
      <c r="E58" s="48">
        <f>L58+Q58</f>
        <v>0</v>
      </c>
      <c r="F58" s="48" t="e">
        <f>M58+#REF!</f>
        <v>#REF!</v>
      </c>
      <c r="G58" s="48" t="e">
        <f>N58+#REF!</f>
        <v>#REF!</v>
      </c>
      <c r="H58" s="49" t="s">
        <v>101</v>
      </c>
      <c r="I58" s="43" t="s">
        <v>102</v>
      </c>
      <c r="J58" s="50">
        <f>K58+L58+M58+N58</f>
        <v>0</v>
      </c>
      <c r="K58" s="50"/>
      <c r="L58" s="50"/>
      <c r="M58" s="50"/>
      <c r="N58" s="50"/>
      <c r="O58" s="47" t="s">
        <v>101</v>
      </c>
      <c r="P58" s="40" t="s">
        <v>102</v>
      </c>
      <c r="Q58" s="51"/>
    </row>
    <row r="59" spans="1:17" s="2" customFormat="1" x14ac:dyDescent="0.2">
      <c r="A59" s="47" t="s">
        <v>103</v>
      </c>
      <c r="B59" s="40" t="s">
        <v>104</v>
      </c>
      <c r="C59" s="48" t="e">
        <f>D59+E59+F59+G59</f>
        <v>#REF!</v>
      </c>
      <c r="D59" s="48" t="e">
        <f>K59+#REF!</f>
        <v>#REF!</v>
      </c>
      <c r="E59" s="48">
        <f>L59+Q59</f>
        <v>23.95</v>
      </c>
      <c r="F59" s="48" t="e">
        <f>M59+#REF!</f>
        <v>#REF!</v>
      </c>
      <c r="G59" s="48" t="e">
        <f>N59+#REF!</f>
        <v>#REF!</v>
      </c>
      <c r="H59" s="49" t="s">
        <v>103</v>
      </c>
      <c r="I59" s="43" t="s">
        <v>104</v>
      </c>
      <c r="J59" s="50">
        <f>K59+L59+M59+N59</f>
        <v>0</v>
      </c>
      <c r="K59" s="50"/>
      <c r="L59" s="50"/>
      <c r="M59" s="50"/>
      <c r="N59" s="50"/>
      <c r="O59" s="47" t="s">
        <v>103</v>
      </c>
      <c r="P59" s="40" t="s">
        <v>104</v>
      </c>
      <c r="Q59" s="51">
        <v>23.95</v>
      </c>
    </row>
    <row r="60" spans="1:17" s="2" customFormat="1" x14ac:dyDescent="0.2">
      <c r="A60" s="47" t="s">
        <v>105</v>
      </c>
      <c r="B60" s="40" t="s">
        <v>106</v>
      </c>
      <c r="C60" s="48" t="e">
        <f>SUM(C61:C61)</f>
        <v>#REF!</v>
      </c>
      <c r="D60" s="48" t="e">
        <f>SUM(D61:D61)</f>
        <v>#REF!</v>
      </c>
      <c r="E60" s="48">
        <f>SUM(E61:E61)</f>
        <v>21.09</v>
      </c>
      <c r="F60" s="48" t="e">
        <f>SUM(F61:F61)</f>
        <v>#REF!</v>
      </c>
      <c r="G60" s="48" t="e">
        <f>SUM(G61:G61)</f>
        <v>#REF!</v>
      </c>
      <c r="H60" s="49" t="s">
        <v>105</v>
      </c>
      <c r="I60" s="43" t="s">
        <v>106</v>
      </c>
      <c r="J60" s="50">
        <f>SUM(J61:J61)</f>
        <v>0</v>
      </c>
      <c r="K60" s="50">
        <f>SUM(K61:K61)</f>
        <v>0</v>
      </c>
      <c r="L60" s="50">
        <f>SUM(L61:L61)</f>
        <v>0</v>
      </c>
      <c r="M60" s="50">
        <f>SUM(M61:M61)</f>
        <v>0</v>
      </c>
      <c r="N60" s="50">
        <f>SUM(N61:N61)</f>
        <v>0</v>
      </c>
      <c r="O60" s="47" t="s">
        <v>105</v>
      </c>
      <c r="P60" s="40" t="s">
        <v>106</v>
      </c>
      <c r="Q60" s="51">
        <f t="shared" ref="Q60" si="17">SUM(Q61:Q61)</f>
        <v>21.09</v>
      </c>
    </row>
    <row r="61" spans="1:17" s="2" customFormat="1" x14ac:dyDescent="0.2">
      <c r="A61" s="52" t="s">
        <v>107</v>
      </c>
      <c r="B61" s="40" t="s">
        <v>108</v>
      </c>
      <c r="C61" s="48" t="e">
        <f t="shared" ref="C61:C68" si="18">D61+E61+F61+G61</f>
        <v>#REF!</v>
      </c>
      <c r="D61" s="48" t="e">
        <f>K61+#REF!</f>
        <v>#REF!</v>
      </c>
      <c r="E61" s="48">
        <f t="shared" ref="E61:E68" si="19">L61+Q61</f>
        <v>21.09</v>
      </c>
      <c r="F61" s="48" t="e">
        <f>M61+#REF!</f>
        <v>#REF!</v>
      </c>
      <c r="G61" s="48" t="e">
        <f>N61+#REF!</f>
        <v>#REF!</v>
      </c>
      <c r="H61" s="53" t="s">
        <v>107</v>
      </c>
      <c r="I61" s="43" t="s">
        <v>108</v>
      </c>
      <c r="J61" s="50">
        <f t="shared" ref="J61:J68" si="20">K61+L61+M61+N61</f>
        <v>0</v>
      </c>
      <c r="K61" s="50"/>
      <c r="L61" s="50"/>
      <c r="M61" s="50"/>
      <c r="N61" s="50"/>
      <c r="O61" s="52" t="s">
        <v>107</v>
      </c>
      <c r="P61" s="40" t="s">
        <v>108</v>
      </c>
      <c r="Q61" s="51">
        <v>21.09</v>
      </c>
    </row>
    <row r="62" spans="1:17" x14ac:dyDescent="0.2">
      <c r="A62" s="47" t="s">
        <v>109</v>
      </c>
      <c r="B62" s="54" t="s">
        <v>110</v>
      </c>
      <c r="C62" s="48" t="e">
        <f t="shared" si="18"/>
        <v>#REF!</v>
      </c>
      <c r="D62" s="48" t="e">
        <f>K62+#REF!</f>
        <v>#REF!</v>
      </c>
      <c r="E62" s="48">
        <f t="shared" si="19"/>
        <v>7.43</v>
      </c>
      <c r="F62" s="48" t="e">
        <f>M62+#REF!</f>
        <v>#REF!</v>
      </c>
      <c r="G62" s="48" t="e">
        <f>N62+#REF!</f>
        <v>#REF!</v>
      </c>
      <c r="H62" s="49" t="s">
        <v>109</v>
      </c>
      <c r="I62" s="55" t="s">
        <v>110</v>
      </c>
      <c r="J62" s="50">
        <f t="shared" si="20"/>
        <v>0</v>
      </c>
      <c r="K62" s="50"/>
      <c r="L62" s="50"/>
      <c r="M62" s="50"/>
      <c r="N62" s="50"/>
      <c r="O62" s="47" t="s">
        <v>109</v>
      </c>
      <c r="P62" s="54" t="s">
        <v>110</v>
      </c>
      <c r="Q62" s="51">
        <v>7.43</v>
      </c>
    </row>
    <row r="63" spans="1:17" x14ac:dyDescent="0.2">
      <c r="A63" s="47" t="s">
        <v>111</v>
      </c>
      <c r="B63" s="54" t="s">
        <v>112</v>
      </c>
      <c r="C63" s="48" t="e">
        <f t="shared" si="18"/>
        <v>#REF!</v>
      </c>
      <c r="D63" s="48" t="e">
        <f>K63+#REF!</f>
        <v>#REF!</v>
      </c>
      <c r="E63" s="48">
        <f t="shared" si="19"/>
        <v>0</v>
      </c>
      <c r="F63" s="48" t="e">
        <f>M63+#REF!</f>
        <v>#REF!</v>
      </c>
      <c r="G63" s="48" t="e">
        <f>N63+#REF!</f>
        <v>#REF!</v>
      </c>
      <c r="H63" s="49" t="s">
        <v>111</v>
      </c>
      <c r="I63" s="55" t="s">
        <v>112</v>
      </c>
      <c r="J63" s="50">
        <f t="shared" si="20"/>
        <v>0</v>
      </c>
      <c r="K63" s="50"/>
      <c r="L63" s="50"/>
      <c r="M63" s="50"/>
      <c r="N63" s="50"/>
      <c r="O63" s="47" t="s">
        <v>111</v>
      </c>
      <c r="P63" s="54" t="s">
        <v>112</v>
      </c>
      <c r="Q63" s="51"/>
    </row>
    <row r="64" spans="1:17" x14ac:dyDescent="0.2">
      <c r="A64" s="47" t="s">
        <v>113</v>
      </c>
      <c r="B64" s="54" t="s">
        <v>114</v>
      </c>
      <c r="C64" s="48" t="e">
        <f t="shared" si="18"/>
        <v>#REF!</v>
      </c>
      <c r="D64" s="48" t="e">
        <f>K64+#REF!</f>
        <v>#REF!</v>
      </c>
      <c r="E64" s="48">
        <f t="shared" si="19"/>
        <v>435.03</v>
      </c>
      <c r="F64" s="48" t="e">
        <f>M64+#REF!</f>
        <v>#REF!</v>
      </c>
      <c r="G64" s="48" t="e">
        <f>N64+#REF!</f>
        <v>#REF!</v>
      </c>
      <c r="H64" s="49" t="s">
        <v>113</v>
      </c>
      <c r="I64" s="55" t="s">
        <v>114</v>
      </c>
      <c r="J64" s="50">
        <f t="shared" si="20"/>
        <v>0</v>
      </c>
      <c r="K64" s="50"/>
      <c r="L64" s="50"/>
      <c r="M64" s="50"/>
      <c r="N64" s="50"/>
      <c r="O64" s="47" t="s">
        <v>113</v>
      </c>
      <c r="P64" s="54" t="s">
        <v>114</v>
      </c>
      <c r="Q64" s="51">
        <v>435.03</v>
      </c>
    </row>
    <row r="65" spans="1:17" x14ac:dyDescent="0.2">
      <c r="A65" s="47" t="s">
        <v>115</v>
      </c>
      <c r="B65" s="40" t="s">
        <v>116</v>
      </c>
      <c r="C65" s="48" t="e">
        <f t="shared" si="18"/>
        <v>#REF!</v>
      </c>
      <c r="D65" s="48" t="e">
        <f>K65+#REF!</f>
        <v>#REF!</v>
      </c>
      <c r="E65" s="48">
        <f t="shared" si="19"/>
        <v>0</v>
      </c>
      <c r="F65" s="48" t="e">
        <f>M65+#REF!</f>
        <v>#REF!</v>
      </c>
      <c r="G65" s="48" t="e">
        <f>N65+#REF!</f>
        <v>#REF!</v>
      </c>
      <c r="H65" s="49" t="s">
        <v>115</v>
      </c>
      <c r="I65" s="43" t="s">
        <v>116</v>
      </c>
      <c r="J65" s="50">
        <f t="shared" si="20"/>
        <v>0</v>
      </c>
      <c r="K65" s="50"/>
      <c r="L65" s="50"/>
      <c r="M65" s="50"/>
      <c r="N65" s="50"/>
      <c r="O65" s="47" t="s">
        <v>115</v>
      </c>
      <c r="P65" s="40" t="s">
        <v>116</v>
      </c>
      <c r="Q65" s="51"/>
    </row>
    <row r="66" spans="1:17" x14ac:dyDescent="0.2">
      <c r="A66" s="47" t="s">
        <v>117</v>
      </c>
      <c r="B66" s="54" t="s">
        <v>118</v>
      </c>
      <c r="C66" s="48" t="e">
        <f t="shared" si="18"/>
        <v>#REF!</v>
      </c>
      <c r="D66" s="48" t="e">
        <f>K66+#REF!</f>
        <v>#REF!</v>
      </c>
      <c r="E66" s="48">
        <f t="shared" si="19"/>
        <v>3.93</v>
      </c>
      <c r="F66" s="48" t="e">
        <f>M66+#REF!</f>
        <v>#REF!</v>
      </c>
      <c r="G66" s="48" t="e">
        <f>N66+#REF!</f>
        <v>#REF!</v>
      </c>
      <c r="H66" s="49" t="s">
        <v>117</v>
      </c>
      <c r="I66" s="55" t="s">
        <v>118</v>
      </c>
      <c r="J66" s="50">
        <f t="shared" si="20"/>
        <v>0</v>
      </c>
      <c r="K66" s="50"/>
      <c r="L66" s="50"/>
      <c r="M66" s="50"/>
      <c r="N66" s="50"/>
      <c r="O66" s="47" t="s">
        <v>117</v>
      </c>
      <c r="P66" s="54" t="s">
        <v>118</v>
      </c>
      <c r="Q66" s="51">
        <v>3.93</v>
      </c>
    </row>
    <row r="67" spans="1:17" x14ac:dyDescent="0.2">
      <c r="A67" s="47" t="s">
        <v>119</v>
      </c>
      <c r="B67" s="40" t="s">
        <v>120</v>
      </c>
      <c r="C67" s="48" t="e">
        <f t="shared" si="18"/>
        <v>#REF!</v>
      </c>
      <c r="D67" s="48" t="e">
        <f>K67+#REF!</f>
        <v>#REF!</v>
      </c>
      <c r="E67" s="48">
        <f t="shared" si="19"/>
        <v>0</v>
      </c>
      <c r="F67" s="48" t="e">
        <f>M67+#REF!</f>
        <v>#REF!</v>
      </c>
      <c r="G67" s="48" t="e">
        <f>N67+#REF!</f>
        <v>#REF!</v>
      </c>
      <c r="H67" s="49" t="s">
        <v>119</v>
      </c>
      <c r="I67" s="43" t="s">
        <v>120</v>
      </c>
      <c r="J67" s="50">
        <f t="shared" si="20"/>
        <v>0</v>
      </c>
      <c r="K67" s="50"/>
      <c r="L67" s="50"/>
      <c r="M67" s="50"/>
      <c r="N67" s="50"/>
      <c r="O67" s="47" t="s">
        <v>119</v>
      </c>
      <c r="P67" s="40" t="s">
        <v>120</v>
      </c>
      <c r="Q67" s="51"/>
    </row>
    <row r="68" spans="1:17" x14ac:dyDescent="0.2">
      <c r="A68" s="47" t="s">
        <v>121</v>
      </c>
      <c r="B68" s="40" t="s">
        <v>122</v>
      </c>
      <c r="C68" s="48" t="e">
        <f t="shared" si="18"/>
        <v>#REF!</v>
      </c>
      <c r="D68" s="48" t="e">
        <f>K68+#REF!</f>
        <v>#REF!</v>
      </c>
      <c r="E68" s="48">
        <f t="shared" si="19"/>
        <v>0.2</v>
      </c>
      <c r="F68" s="48" t="e">
        <f>M68+#REF!</f>
        <v>#REF!</v>
      </c>
      <c r="G68" s="48" t="e">
        <f>N68+#REF!</f>
        <v>#REF!</v>
      </c>
      <c r="H68" s="49" t="s">
        <v>121</v>
      </c>
      <c r="I68" s="43" t="s">
        <v>122</v>
      </c>
      <c r="J68" s="50">
        <f t="shared" si="20"/>
        <v>0</v>
      </c>
      <c r="K68" s="50"/>
      <c r="L68" s="50"/>
      <c r="M68" s="50"/>
      <c r="N68" s="50"/>
      <c r="O68" s="47" t="s">
        <v>121</v>
      </c>
      <c r="P68" s="40" t="s">
        <v>122</v>
      </c>
      <c r="Q68" s="51">
        <v>0.2</v>
      </c>
    </row>
    <row r="69" spans="1:17" x14ac:dyDescent="0.2">
      <c r="A69" s="47" t="s">
        <v>123</v>
      </c>
      <c r="B69" s="54" t="s">
        <v>124</v>
      </c>
      <c r="C69" s="48" t="e">
        <f>SUM(C70:C74)</f>
        <v>#REF!</v>
      </c>
      <c r="D69" s="48" t="e">
        <f>SUM(D70:D74)</f>
        <v>#REF!</v>
      </c>
      <c r="E69" s="48">
        <f>SUM(E70:E74)</f>
        <v>112.77000000000001</v>
      </c>
      <c r="F69" s="48" t="e">
        <f>SUM(F70:F74)</f>
        <v>#REF!</v>
      </c>
      <c r="G69" s="48" t="e">
        <f>SUM(G70:G74)</f>
        <v>#REF!</v>
      </c>
      <c r="H69" s="49" t="s">
        <v>123</v>
      </c>
      <c r="I69" s="55" t="s">
        <v>124</v>
      </c>
      <c r="J69" s="50">
        <f>SUM(J70:J74)</f>
        <v>0</v>
      </c>
      <c r="K69" s="50">
        <f>SUM(K70:K74)</f>
        <v>0</v>
      </c>
      <c r="L69" s="50">
        <f>SUM(L70:L74)</f>
        <v>0</v>
      </c>
      <c r="M69" s="50">
        <f>SUM(M70:M74)</f>
        <v>0</v>
      </c>
      <c r="N69" s="50">
        <f>SUM(N70:N74)</f>
        <v>0</v>
      </c>
      <c r="O69" s="47" t="s">
        <v>123</v>
      </c>
      <c r="P69" s="54" t="s">
        <v>124</v>
      </c>
      <c r="Q69" s="51">
        <f t="shared" ref="Q69" si="21">SUM(Q70:Q74)</f>
        <v>112.77000000000001</v>
      </c>
    </row>
    <row r="70" spans="1:17" x14ac:dyDescent="0.2">
      <c r="A70" s="47" t="s">
        <v>125</v>
      </c>
      <c r="B70" s="40" t="s">
        <v>126</v>
      </c>
      <c r="C70" s="48" t="e">
        <f t="shared" ref="C70:C74" si="22">D70+E70+F70+G70</f>
        <v>#REF!</v>
      </c>
      <c r="D70" s="48" t="e">
        <f>K70+#REF!</f>
        <v>#REF!</v>
      </c>
      <c r="E70" s="48">
        <f>L70+Q70</f>
        <v>0.61</v>
      </c>
      <c r="F70" s="48" t="e">
        <f>M70+#REF!</f>
        <v>#REF!</v>
      </c>
      <c r="G70" s="48" t="e">
        <f>N70+#REF!</f>
        <v>#REF!</v>
      </c>
      <c r="H70" s="49" t="s">
        <v>125</v>
      </c>
      <c r="I70" s="43" t="s">
        <v>126</v>
      </c>
      <c r="J70" s="50">
        <f t="shared" ref="J70:J74" si="23">K70+L70+M70+N70</f>
        <v>0</v>
      </c>
      <c r="K70" s="50"/>
      <c r="L70" s="50"/>
      <c r="M70" s="50"/>
      <c r="N70" s="50"/>
      <c r="O70" s="47" t="s">
        <v>125</v>
      </c>
      <c r="P70" s="40" t="s">
        <v>126</v>
      </c>
      <c r="Q70" s="51">
        <v>0.61</v>
      </c>
    </row>
    <row r="71" spans="1:17" x14ac:dyDescent="0.2">
      <c r="A71" s="47" t="s">
        <v>127</v>
      </c>
      <c r="B71" s="40" t="s">
        <v>128</v>
      </c>
      <c r="C71" s="48" t="e">
        <f t="shared" si="22"/>
        <v>#REF!</v>
      </c>
      <c r="D71" s="48" t="e">
        <f>K71+#REF!</f>
        <v>#REF!</v>
      </c>
      <c r="E71" s="48">
        <f>L71+Q71</f>
        <v>0</v>
      </c>
      <c r="F71" s="48" t="e">
        <f>M71+#REF!</f>
        <v>#REF!</v>
      </c>
      <c r="G71" s="48" t="e">
        <f>N71+#REF!</f>
        <v>#REF!</v>
      </c>
      <c r="H71" s="49" t="s">
        <v>127</v>
      </c>
      <c r="I71" s="43" t="s">
        <v>128</v>
      </c>
      <c r="J71" s="50">
        <f t="shared" si="23"/>
        <v>0</v>
      </c>
      <c r="K71" s="50"/>
      <c r="L71" s="50"/>
      <c r="M71" s="50"/>
      <c r="N71" s="50"/>
      <c r="O71" s="47" t="s">
        <v>127</v>
      </c>
      <c r="P71" s="40" t="s">
        <v>128</v>
      </c>
      <c r="Q71" s="51"/>
    </row>
    <row r="72" spans="1:17" x14ac:dyDescent="0.2">
      <c r="A72" s="47" t="s">
        <v>129</v>
      </c>
      <c r="B72" s="40" t="s">
        <v>130</v>
      </c>
      <c r="C72" s="48" t="e">
        <f t="shared" si="22"/>
        <v>#REF!</v>
      </c>
      <c r="D72" s="48" t="e">
        <f>K72+#REF!</f>
        <v>#REF!</v>
      </c>
      <c r="E72" s="48">
        <f>L72+Q72</f>
        <v>50</v>
      </c>
      <c r="F72" s="48" t="e">
        <f>M72+#REF!</f>
        <v>#REF!</v>
      </c>
      <c r="G72" s="48" t="e">
        <f>N72+#REF!</f>
        <v>#REF!</v>
      </c>
      <c r="H72" s="49" t="s">
        <v>129</v>
      </c>
      <c r="I72" s="43" t="s">
        <v>130</v>
      </c>
      <c r="J72" s="50">
        <f t="shared" si="23"/>
        <v>0</v>
      </c>
      <c r="K72" s="50"/>
      <c r="L72" s="50"/>
      <c r="M72" s="50"/>
      <c r="N72" s="50"/>
      <c r="O72" s="47" t="s">
        <v>129</v>
      </c>
      <c r="P72" s="40" t="s">
        <v>130</v>
      </c>
      <c r="Q72" s="51">
        <v>50</v>
      </c>
    </row>
    <row r="73" spans="1:17" x14ac:dyDescent="0.2">
      <c r="A73" s="47" t="s">
        <v>131</v>
      </c>
      <c r="B73" s="40" t="s">
        <v>132</v>
      </c>
      <c r="C73" s="48" t="e">
        <f t="shared" si="22"/>
        <v>#REF!</v>
      </c>
      <c r="D73" s="48" t="e">
        <f>K73+#REF!</f>
        <v>#REF!</v>
      </c>
      <c r="E73" s="48">
        <f>L73+Q73</f>
        <v>17.010000000000002</v>
      </c>
      <c r="F73" s="48" t="e">
        <f>M73+#REF!</f>
        <v>#REF!</v>
      </c>
      <c r="G73" s="48" t="e">
        <f>N73+#REF!</f>
        <v>#REF!</v>
      </c>
      <c r="H73" s="49" t="s">
        <v>131</v>
      </c>
      <c r="I73" s="43" t="s">
        <v>132</v>
      </c>
      <c r="J73" s="50">
        <f t="shared" si="23"/>
        <v>0</v>
      </c>
      <c r="K73" s="50"/>
      <c r="L73" s="50"/>
      <c r="M73" s="50"/>
      <c r="N73" s="50"/>
      <c r="O73" s="47" t="s">
        <v>131</v>
      </c>
      <c r="P73" s="40" t="s">
        <v>132</v>
      </c>
      <c r="Q73" s="51">
        <v>17.010000000000002</v>
      </c>
    </row>
    <row r="74" spans="1:17" x14ac:dyDescent="0.2">
      <c r="A74" s="47" t="s">
        <v>123</v>
      </c>
      <c r="B74" s="40" t="s">
        <v>133</v>
      </c>
      <c r="C74" s="48" t="e">
        <f t="shared" si="22"/>
        <v>#REF!</v>
      </c>
      <c r="D74" s="48" t="e">
        <f>K74+#REF!</f>
        <v>#REF!</v>
      </c>
      <c r="E74" s="48">
        <f>L74+Q74</f>
        <v>45.15</v>
      </c>
      <c r="F74" s="48" t="e">
        <f>M74+#REF!</f>
        <v>#REF!</v>
      </c>
      <c r="G74" s="48" t="e">
        <f>N74+#REF!</f>
        <v>#REF!</v>
      </c>
      <c r="H74" s="49" t="s">
        <v>123</v>
      </c>
      <c r="I74" s="43" t="s">
        <v>133</v>
      </c>
      <c r="J74" s="50">
        <f t="shared" si="23"/>
        <v>0</v>
      </c>
      <c r="K74" s="50"/>
      <c r="L74" s="50"/>
      <c r="M74" s="50"/>
      <c r="N74" s="50"/>
      <c r="O74" s="47" t="s">
        <v>123</v>
      </c>
      <c r="P74" s="40" t="s">
        <v>133</v>
      </c>
      <c r="Q74" s="51">
        <v>45.15</v>
      </c>
    </row>
    <row r="75" spans="1:17" ht="12.75" hidden="1" customHeight="1" x14ac:dyDescent="0.2">
      <c r="A75" s="47" t="s">
        <v>134</v>
      </c>
      <c r="B75" s="40" t="s">
        <v>135</v>
      </c>
      <c r="C75" s="48" t="e">
        <f>D75+E75+F75+G75</f>
        <v>#REF!</v>
      </c>
      <c r="D75" s="48" t="e">
        <f>K75+#REF!</f>
        <v>#REF!</v>
      </c>
      <c r="E75" s="48" t="e">
        <f>L75+Q75</f>
        <v>#REF!</v>
      </c>
      <c r="F75" s="48" t="e">
        <f>M75+#REF!</f>
        <v>#REF!</v>
      </c>
      <c r="G75" s="48" t="e">
        <f>N75+#REF!</f>
        <v>#REF!</v>
      </c>
      <c r="H75" s="49" t="s">
        <v>134</v>
      </c>
      <c r="I75" s="43" t="s">
        <v>135</v>
      </c>
      <c r="J75" s="50">
        <f>K75+L75+M75+N75</f>
        <v>0</v>
      </c>
      <c r="K75" s="50"/>
      <c r="L75" s="50"/>
      <c r="M75" s="50"/>
      <c r="N75" s="50"/>
      <c r="O75" s="47" t="s">
        <v>134</v>
      </c>
      <c r="P75" s="40" t="s">
        <v>135</v>
      </c>
      <c r="Q75" s="51" t="e">
        <f>R75+S75+#REF!+#REF!</f>
        <v>#REF!</v>
      </c>
    </row>
    <row r="76" spans="1:17" ht="15.75" hidden="1" customHeight="1" x14ac:dyDescent="0.2">
      <c r="A76" s="32" t="s">
        <v>136</v>
      </c>
      <c r="B76" s="33">
        <v>57</v>
      </c>
      <c r="C76" s="34" t="e">
        <f t="shared" ref="C76:C86" si="24">D76+E76+F76+G76</f>
        <v>#REF!</v>
      </c>
      <c r="D76" s="61" t="e">
        <f>D77</f>
        <v>#REF!</v>
      </c>
      <c r="E76" s="61" t="e">
        <f>SUM(E77:E77)</f>
        <v>#REF!</v>
      </c>
      <c r="F76" s="61" t="e">
        <f>SUM(F77:F77)</f>
        <v>#REF!</v>
      </c>
      <c r="G76" s="61" t="e">
        <f>SUM(G77:G77)</f>
        <v>#REF!</v>
      </c>
      <c r="H76" s="35" t="s">
        <v>136</v>
      </c>
      <c r="I76" s="36">
        <v>57</v>
      </c>
      <c r="J76" s="37">
        <f t="shared" ref="J76:J86" si="25">K76+L76+M76+N76</f>
        <v>0</v>
      </c>
      <c r="K76" s="62">
        <f>SUM(K77:K77)</f>
        <v>0</v>
      </c>
      <c r="L76" s="62">
        <f>SUM(L77:L77)</f>
        <v>0</v>
      </c>
      <c r="M76" s="62">
        <f>SUM(M77:M77)</f>
        <v>0</v>
      </c>
      <c r="N76" s="62">
        <f>SUM(N77:N77)</f>
        <v>0</v>
      </c>
      <c r="O76" s="32" t="s">
        <v>136</v>
      </c>
      <c r="P76" s="33">
        <v>57</v>
      </c>
      <c r="Q76" s="38" t="e">
        <f>R76+S76+#REF!+#REF!</f>
        <v>#REF!</v>
      </c>
    </row>
    <row r="77" spans="1:17" ht="12.75" hidden="1" customHeight="1" x14ac:dyDescent="0.2">
      <c r="A77" s="47" t="s">
        <v>137</v>
      </c>
      <c r="B77" s="40" t="s">
        <v>138</v>
      </c>
      <c r="C77" s="48" t="e">
        <f t="shared" si="24"/>
        <v>#REF!</v>
      </c>
      <c r="D77" s="48" t="e">
        <f>K77+#REF!</f>
        <v>#REF!</v>
      </c>
      <c r="E77" s="48" t="e">
        <f>L77+Q77</f>
        <v>#REF!</v>
      </c>
      <c r="F77" s="48" t="e">
        <f>M77+#REF!</f>
        <v>#REF!</v>
      </c>
      <c r="G77" s="48" t="e">
        <f>N77+#REF!</f>
        <v>#REF!</v>
      </c>
      <c r="H77" s="49" t="s">
        <v>137</v>
      </c>
      <c r="I77" s="43" t="s">
        <v>138</v>
      </c>
      <c r="J77" s="50">
        <f t="shared" si="25"/>
        <v>0</v>
      </c>
      <c r="K77" s="50"/>
      <c r="L77" s="50"/>
      <c r="M77" s="50"/>
      <c r="N77" s="50"/>
      <c r="O77" s="47" t="s">
        <v>137</v>
      </c>
      <c r="P77" s="40" t="s">
        <v>138</v>
      </c>
      <c r="Q77" s="51" t="e">
        <f>R77+S77+#REF!+#REF!</f>
        <v>#REF!</v>
      </c>
    </row>
    <row r="78" spans="1:17" ht="15.75" hidden="1" customHeight="1" x14ac:dyDescent="0.2">
      <c r="A78" s="32" t="s">
        <v>139</v>
      </c>
      <c r="B78" s="33">
        <v>59</v>
      </c>
      <c r="C78" s="34" t="e">
        <f t="shared" si="24"/>
        <v>#REF!</v>
      </c>
      <c r="D78" s="61" t="e">
        <f>SUM(D79:D79)</f>
        <v>#REF!</v>
      </c>
      <c r="E78" s="61" t="e">
        <f>SUM(E79:E79)</f>
        <v>#REF!</v>
      </c>
      <c r="F78" s="61" t="e">
        <f>SUM(F79:F79)</f>
        <v>#REF!</v>
      </c>
      <c r="G78" s="61" t="e">
        <f>SUM(G79:G79)</f>
        <v>#REF!</v>
      </c>
      <c r="H78" s="35" t="s">
        <v>139</v>
      </c>
      <c r="I78" s="36">
        <v>59</v>
      </c>
      <c r="J78" s="37">
        <f t="shared" si="25"/>
        <v>0</v>
      </c>
      <c r="K78" s="62">
        <f>SUM(K79:K79)</f>
        <v>0</v>
      </c>
      <c r="L78" s="62">
        <f>SUM(L79:L79)</f>
        <v>0</v>
      </c>
      <c r="M78" s="62">
        <f>SUM(M79:M79)</f>
        <v>0</v>
      </c>
      <c r="N78" s="62">
        <f>SUM(N79:N79)</f>
        <v>0</v>
      </c>
      <c r="O78" s="32" t="s">
        <v>139</v>
      </c>
      <c r="P78" s="33">
        <v>59</v>
      </c>
      <c r="Q78" s="38" t="e">
        <f>R78+S78+#REF!+#REF!</f>
        <v>#REF!</v>
      </c>
    </row>
    <row r="79" spans="1:17" ht="15.75" hidden="1" customHeight="1" x14ac:dyDescent="0.2">
      <c r="A79" s="63" t="s">
        <v>140</v>
      </c>
      <c r="B79" s="40" t="s">
        <v>141</v>
      </c>
      <c r="C79" s="48" t="e">
        <f t="shared" si="24"/>
        <v>#REF!</v>
      </c>
      <c r="D79" s="48" t="e">
        <f>K79+#REF!</f>
        <v>#REF!</v>
      </c>
      <c r="E79" s="48" t="e">
        <f>L79+Q79</f>
        <v>#REF!</v>
      </c>
      <c r="F79" s="48" t="e">
        <f>M79+#REF!</f>
        <v>#REF!</v>
      </c>
      <c r="G79" s="48" t="e">
        <f>N79+#REF!</f>
        <v>#REF!</v>
      </c>
      <c r="H79" s="64" t="s">
        <v>140</v>
      </c>
      <c r="I79" s="43" t="s">
        <v>141</v>
      </c>
      <c r="J79" s="50">
        <f t="shared" si="25"/>
        <v>0</v>
      </c>
      <c r="K79" s="50"/>
      <c r="L79" s="50"/>
      <c r="M79" s="50"/>
      <c r="N79" s="50"/>
      <c r="O79" s="63" t="s">
        <v>140</v>
      </c>
      <c r="P79" s="40" t="s">
        <v>141</v>
      </c>
      <c r="Q79" s="51" t="e">
        <f>R79+S79+#REF!+#REF!</f>
        <v>#REF!</v>
      </c>
    </row>
    <row r="80" spans="1:17" ht="15.75" hidden="1" customHeight="1" x14ac:dyDescent="0.2">
      <c r="A80" s="32" t="s">
        <v>142</v>
      </c>
      <c r="B80" s="33">
        <v>71</v>
      </c>
      <c r="C80" s="34" t="e">
        <f t="shared" si="24"/>
        <v>#REF!</v>
      </c>
      <c r="D80" s="61" t="e">
        <f>D81+D86</f>
        <v>#REF!</v>
      </c>
      <c r="E80" s="61" t="e">
        <f>E81+E86</f>
        <v>#REF!</v>
      </c>
      <c r="F80" s="61" t="e">
        <f>F81+F86</f>
        <v>#REF!</v>
      </c>
      <c r="G80" s="61" t="e">
        <f>G81+G86</f>
        <v>#REF!</v>
      </c>
      <c r="H80" s="35" t="s">
        <v>142</v>
      </c>
      <c r="I80" s="36">
        <v>71</v>
      </c>
      <c r="J80" s="37">
        <f t="shared" si="25"/>
        <v>0</v>
      </c>
      <c r="K80" s="62">
        <f>K81+K86</f>
        <v>0</v>
      </c>
      <c r="L80" s="62">
        <f>L81+L86</f>
        <v>0</v>
      </c>
      <c r="M80" s="62">
        <f>M81+M86</f>
        <v>0</v>
      </c>
      <c r="N80" s="62">
        <f>N81+N86</f>
        <v>0</v>
      </c>
      <c r="O80" s="32" t="s">
        <v>142</v>
      </c>
      <c r="P80" s="33">
        <v>71</v>
      </c>
      <c r="Q80" s="38" t="e">
        <f>R80+S80+#REF!+#REF!</f>
        <v>#REF!</v>
      </c>
    </row>
    <row r="81" spans="1:17" ht="12.75" hidden="1" customHeight="1" x14ac:dyDescent="0.2">
      <c r="A81" s="56" t="s">
        <v>143</v>
      </c>
      <c r="B81" s="40" t="s">
        <v>144</v>
      </c>
      <c r="C81" s="48" t="e">
        <f t="shared" si="24"/>
        <v>#REF!</v>
      </c>
      <c r="D81" s="65" t="e">
        <f>SUM(D82:D85)</f>
        <v>#REF!</v>
      </c>
      <c r="E81" s="65" t="e">
        <f>SUM(E82:E85)</f>
        <v>#REF!</v>
      </c>
      <c r="F81" s="65" t="e">
        <f>SUM(F82:F85)</f>
        <v>#REF!</v>
      </c>
      <c r="G81" s="65" t="e">
        <f>SUM(G82:G85)</f>
        <v>#REF!</v>
      </c>
      <c r="H81" s="57" t="s">
        <v>143</v>
      </c>
      <c r="I81" s="43" t="s">
        <v>144</v>
      </c>
      <c r="J81" s="50">
        <f t="shared" si="25"/>
        <v>0</v>
      </c>
      <c r="K81" s="66">
        <f>SUM(K82:K85)</f>
        <v>0</v>
      </c>
      <c r="L81" s="66">
        <f>SUM(L82:L85)</f>
        <v>0</v>
      </c>
      <c r="M81" s="66">
        <f>SUM(M82:M85)</f>
        <v>0</v>
      </c>
      <c r="N81" s="66">
        <f>SUM(N82:N85)</f>
        <v>0</v>
      </c>
      <c r="O81" s="56" t="s">
        <v>143</v>
      </c>
      <c r="P81" s="40" t="s">
        <v>144</v>
      </c>
      <c r="Q81" s="51" t="e">
        <f>R81+S81+#REF!+#REF!</f>
        <v>#REF!</v>
      </c>
    </row>
    <row r="82" spans="1:17" ht="12.75" hidden="1" customHeight="1" x14ac:dyDescent="0.2">
      <c r="A82" s="47" t="s">
        <v>145</v>
      </c>
      <c r="B82" s="40" t="s">
        <v>146</v>
      </c>
      <c r="C82" s="48" t="e">
        <f t="shared" si="24"/>
        <v>#REF!</v>
      </c>
      <c r="D82" s="48" t="e">
        <f>K82+#REF!</f>
        <v>#REF!</v>
      </c>
      <c r="E82" s="48" t="e">
        <f>L82+Q82</f>
        <v>#REF!</v>
      </c>
      <c r="F82" s="48" t="e">
        <f>M82+#REF!</f>
        <v>#REF!</v>
      </c>
      <c r="G82" s="48" t="e">
        <f>N82+#REF!</f>
        <v>#REF!</v>
      </c>
      <c r="H82" s="49" t="s">
        <v>145</v>
      </c>
      <c r="I82" s="43" t="s">
        <v>146</v>
      </c>
      <c r="J82" s="50">
        <f t="shared" si="25"/>
        <v>0</v>
      </c>
      <c r="K82" s="50"/>
      <c r="L82" s="50"/>
      <c r="M82" s="50"/>
      <c r="N82" s="50"/>
      <c r="O82" s="47" t="s">
        <v>145</v>
      </c>
      <c r="P82" s="40" t="s">
        <v>146</v>
      </c>
      <c r="Q82" s="51" t="e">
        <f>R82+S82+#REF!+#REF!</f>
        <v>#REF!</v>
      </c>
    </row>
    <row r="83" spans="1:17" ht="12.75" hidden="1" customHeight="1" x14ac:dyDescent="0.2">
      <c r="A83" s="47" t="s">
        <v>147</v>
      </c>
      <c r="B83" s="40" t="s">
        <v>148</v>
      </c>
      <c r="C83" s="48" t="e">
        <f t="shared" si="24"/>
        <v>#REF!</v>
      </c>
      <c r="D83" s="48" t="e">
        <f>K83+#REF!</f>
        <v>#REF!</v>
      </c>
      <c r="E83" s="48" t="e">
        <f>L83+Q83</f>
        <v>#REF!</v>
      </c>
      <c r="F83" s="48" t="e">
        <f>M83+#REF!</f>
        <v>#REF!</v>
      </c>
      <c r="G83" s="48" t="e">
        <f>N83+#REF!</f>
        <v>#REF!</v>
      </c>
      <c r="H83" s="49" t="s">
        <v>147</v>
      </c>
      <c r="I83" s="43" t="s">
        <v>148</v>
      </c>
      <c r="J83" s="50">
        <f t="shared" si="25"/>
        <v>0</v>
      </c>
      <c r="K83" s="50"/>
      <c r="L83" s="50"/>
      <c r="M83" s="50"/>
      <c r="N83" s="50"/>
      <c r="O83" s="47" t="s">
        <v>147</v>
      </c>
      <c r="P83" s="40" t="s">
        <v>148</v>
      </c>
      <c r="Q83" s="51" t="e">
        <f>R83+S83+#REF!+#REF!</f>
        <v>#REF!</v>
      </c>
    </row>
    <row r="84" spans="1:17" ht="12.75" hidden="1" customHeight="1" x14ac:dyDescent="0.2">
      <c r="A84" s="47" t="s">
        <v>149</v>
      </c>
      <c r="B84" s="40" t="s">
        <v>150</v>
      </c>
      <c r="C84" s="48" t="e">
        <f t="shared" si="24"/>
        <v>#REF!</v>
      </c>
      <c r="D84" s="48" t="e">
        <f>K84+#REF!</f>
        <v>#REF!</v>
      </c>
      <c r="E84" s="48" t="e">
        <f>L84+Q84</f>
        <v>#REF!</v>
      </c>
      <c r="F84" s="48" t="e">
        <f>M84+#REF!</f>
        <v>#REF!</v>
      </c>
      <c r="G84" s="48" t="e">
        <f>N84+#REF!</f>
        <v>#REF!</v>
      </c>
      <c r="H84" s="49" t="s">
        <v>149</v>
      </c>
      <c r="I84" s="43" t="s">
        <v>150</v>
      </c>
      <c r="J84" s="50">
        <f t="shared" si="25"/>
        <v>0</v>
      </c>
      <c r="K84" s="50"/>
      <c r="L84" s="50"/>
      <c r="M84" s="50"/>
      <c r="N84" s="50"/>
      <c r="O84" s="47" t="s">
        <v>149</v>
      </c>
      <c r="P84" s="40" t="s">
        <v>150</v>
      </c>
      <c r="Q84" s="51" t="e">
        <f>R84+S84+#REF!+#REF!</f>
        <v>#REF!</v>
      </c>
    </row>
    <row r="85" spans="1:17" ht="12.75" hidden="1" customHeight="1" x14ac:dyDescent="0.2">
      <c r="A85" s="47" t="s">
        <v>151</v>
      </c>
      <c r="B85" s="40" t="s">
        <v>152</v>
      </c>
      <c r="C85" s="48" t="e">
        <f t="shared" si="24"/>
        <v>#REF!</v>
      </c>
      <c r="D85" s="48" t="e">
        <f>K85+#REF!</f>
        <v>#REF!</v>
      </c>
      <c r="E85" s="48" t="e">
        <f>L85+Q85</f>
        <v>#REF!</v>
      </c>
      <c r="F85" s="48" t="e">
        <f>M85+#REF!</f>
        <v>#REF!</v>
      </c>
      <c r="G85" s="48" t="e">
        <f>N85+#REF!</f>
        <v>#REF!</v>
      </c>
      <c r="H85" s="49" t="s">
        <v>151</v>
      </c>
      <c r="I85" s="43" t="s">
        <v>152</v>
      </c>
      <c r="J85" s="50">
        <f t="shared" si="25"/>
        <v>0</v>
      </c>
      <c r="K85" s="50"/>
      <c r="L85" s="50"/>
      <c r="M85" s="50"/>
      <c r="N85" s="50"/>
      <c r="O85" s="47" t="s">
        <v>151</v>
      </c>
      <c r="P85" s="40" t="s">
        <v>152</v>
      </c>
      <c r="Q85" s="51" t="e">
        <f>R85+S85+#REF!+#REF!</f>
        <v>#REF!</v>
      </c>
    </row>
    <row r="86" spans="1:17" ht="12.75" hidden="1" customHeight="1" x14ac:dyDescent="0.2">
      <c r="A86" s="47" t="s">
        <v>153</v>
      </c>
      <c r="B86" s="40" t="s">
        <v>154</v>
      </c>
      <c r="C86" s="48" t="e">
        <f t="shared" si="24"/>
        <v>#REF!</v>
      </c>
      <c r="D86" s="48" t="e">
        <f>K86+#REF!</f>
        <v>#REF!</v>
      </c>
      <c r="E86" s="48" t="e">
        <f>L86+Q86</f>
        <v>#REF!</v>
      </c>
      <c r="F86" s="48" t="e">
        <f>M86+#REF!</f>
        <v>#REF!</v>
      </c>
      <c r="G86" s="48" t="e">
        <f>N86+#REF!</f>
        <v>#REF!</v>
      </c>
      <c r="H86" s="49" t="s">
        <v>153</v>
      </c>
      <c r="I86" s="43" t="s">
        <v>154</v>
      </c>
      <c r="J86" s="50">
        <f t="shared" si="25"/>
        <v>0</v>
      </c>
      <c r="K86" s="50"/>
      <c r="L86" s="50"/>
      <c r="M86" s="50"/>
      <c r="N86" s="50"/>
      <c r="O86" s="47" t="s">
        <v>153</v>
      </c>
      <c r="P86" s="40" t="s">
        <v>154</v>
      </c>
      <c r="Q86" s="51" t="e">
        <f>R86+S86+#REF!+#REF!</f>
        <v>#REF!</v>
      </c>
    </row>
    <row r="87" spans="1:17" s="74" customFormat="1" ht="15.75" x14ac:dyDescent="0.25">
      <c r="A87" s="67" t="s">
        <v>139</v>
      </c>
      <c r="B87" s="68" t="s">
        <v>155</v>
      </c>
      <c r="C87" s="69" t="e">
        <f>C88</f>
        <v>#REF!</v>
      </c>
      <c r="D87" s="69" t="e">
        <f>D88</f>
        <v>#REF!</v>
      </c>
      <c r="E87" s="69">
        <f>E88</f>
        <v>0.02</v>
      </c>
      <c r="F87" s="69" t="e">
        <f>F88</f>
        <v>#REF!</v>
      </c>
      <c r="G87" s="69" t="e">
        <f>G88</f>
        <v>#REF!</v>
      </c>
      <c r="H87" s="70" t="s">
        <v>139</v>
      </c>
      <c r="I87" s="71" t="s">
        <v>155</v>
      </c>
      <c r="J87" s="72">
        <f>J88</f>
        <v>0</v>
      </c>
      <c r="K87" s="72"/>
      <c r="L87" s="72">
        <f>L88</f>
        <v>0</v>
      </c>
      <c r="M87" s="72">
        <f>M88</f>
        <v>0</v>
      </c>
      <c r="N87" s="72">
        <f>N88</f>
        <v>0</v>
      </c>
      <c r="O87" s="67" t="s">
        <v>139</v>
      </c>
      <c r="P87" s="68" t="s">
        <v>155</v>
      </c>
      <c r="Q87" s="73">
        <f t="shared" ref="Q87" si="26">Q88</f>
        <v>0.02</v>
      </c>
    </row>
    <row r="88" spans="1:17" x14ac:dyDescent="0.2">
      <c r="A88" s="47" t="s">
        <v>140</v>
      </c>
      <c r="B88" s="75" t="s">
        <v>141</v>
      </c>
      <c r="C88" s="48" t="e">
        <f>D88+E88+F88+G88</f>
        <v>#REF!</v>
      </c>
      <c r="D88" s="48" t="e">
        <f>K88+#REF!</f>
        <v>#REF!</v>
      </c>
      <c r="E88" s="48">
        <f>L88+Q88</f>
        <v>0.02</v>
      </c>
      <c r="F88" s="48" t="e">
        <f>M88+#REF!</f>
        <v>#REF!</v>
      </c>
      <c r="G88" s="48" t="e">
        <f>N88+#REF!</f>
        <v>#REF!</v>
      </c>
      <c r="H88" s="49" t="s">
        <v>140</v>
      </c>
      <c r="I88" s="76" t="s">
        <v>141</v>
      </c>
      <c r="J88" s="50">
        <f>K88+L88+M88+N88</f>
        <v>0</v>
      </c>
      <c r="K88" s="77"/>
      <c r="L88" s="77"/>
      <c r="M88" s="77"/>
      <c r="N88" s="77"/>
      <c r="O88" s="47" t="s">
        <v>140</v>
      </c>
      <c r="P88" s="40" t="s">
        <v>141</v>
      </c>
      <c r="Q88" s="51">
        <v>0.02</v>
      </c>
    </row>
    <row r="89" spans="1:17" ht="15.75" x14ac:dyDescent="0.25">
      <c r="A89" s="67" t="s">
        <v>142</v>
      </c>
      <c r="B89" s="68" t="s">
        <v>156</v>
      </c>
      <c r="C89" s="69" t="e">
        <f>C90</f>
        <v>#REF!</v>
      </c>
      <c r="D89" s="69" t="e">
        <f>D90</f>
        <v>#REF!</v>
      </c>
      <c r="E89" s="69">
        <f>E90</f>
        <v>66</v>
      </c>
      <c r="F89" s="69" t="e">
        <f>F90</f>
        <v>#REF!</v>
      </c>
      <c r="G89" s="69" t="e">
        <f>G90</f>
        <v>#REF!</v>
      </c>
      <c r="H89" s="70" t="s">
        <v>142</v>
      </c>
      <c r="I89" s="71" t="s">
        <v>156</v>
      </c>
      <c r="J89" s="72">
        <f>J90</f>
        <v>0</v>
      </c>
      <c r="K89" s="72">
        <f>K90</f>
        <v>0</v>
      </c>
      <c r="L89" s="72">
        <f>L90</f>
        <v>0</v>
      </c>
      <c r="M89" s="72">
        <f>M90</f>
        <v>0</v>
      </c>
      <c r="N89" s="72">
        <f>N90</f>
        <v>0</v>
      </c>
      <c r="O89" s="67" t="s">
        <v>142</v>
      </c>
      <c r="P89" s="68" t="s">
        <v>156</v>
      </c>
      <c r="Q89" s="73">
        <f t="shared" ref="Q89" si="27">Q90</f>
        <v>66</v>
      </c>
    </row>
    <row r="90" spans="1:17" x14ac:dyDescent="0.2">
      <c r="A90" s="47" t="s">
        <v>143</v>
      </c>
      <c r="B90" s="40" t="s">
        <v>144</v>
      </c>
      <c r="C90" s="48" t="e">
        <f>SUM(C91:C92)</f>
        <v>#REF!</v>
      </c>
      <c r="D90" s="48" t="e">
        <f>SUM(D91:D92)</f>
        <v>#REF!</v>
      </c>
      <c r="E90" s="48">
        <f>SUM(E91:E92)</f>
        <v>66</v>
      </c>
      <c r="F90" s="48" t="e">
        <f>SUM(F91:F92)</f>
        <v>#REF!</v>
      </c>
      <c r="G90" s="48" t="e">
        <f>SUM(G91:G92)</f>
        <v>#REF!</v>
      </c>
      <c r="H90" s="49" t="s">
        <v>143</v>
      </c>
      <c r="I90" s="43" t="s">
        <v>144</v>
      </c>
      <c r="J90" s="50">
        <f>SUM(J91:J92)</f>
        <v>0</v>
      </c>
      <c r="K90" s="50">
        <f>SUM(K91:K92)</f>
        <v>0</v>
      </c>
      <c r="L90" s="50">
        <f>SUM(L91:L92)</f>
        <v>0</v>
      </c>
      <c r="M90" s="50">
        <f>SUM(M91:M92)</f>
        <v>0</v>
      </c>
      <c r="N90" s="50">
        <f>SUM(N91:N92)</f>
        <v>0</v>
      </c>
      <c r="O90" s="47" t="s">
        <v>143</v>
      </c>
      <c r="P90" s="40" t="s">
        <v>144</v>
      </c>
      <c r="Q90" s="51">
        <f t="shared" ref="Q90" si="28">SUM(Q91:Q92)</f>
        <v>66</v>
      </c>
    </row>
    <row r="91" spans="1:17" x14ac:dyDescent="0.2">
      <c r="A91" s="47" t="s">
        <v>147</v>
      </c>
      <c r="B91" s="40" t="s">
        <v>148</v>
      </c>
      <c r="C91" s="48" t="e">
        <f>D91+E91+F91+G91</f>
        <v>#REF!</v>
      </c>
      <c r="D91" s="48" t="e">
        <f>K91+#REF!</f>
        <v>#REF!</v>
      </c>
      <c r="E91" s="48">
        <f>L91+Q91</f>
        <v>66</v>
      </c>
      <c r="F91" s="48" t="e">
        <f>M91+#REF!</f>
        <v>#REF!</v>
      </c>
      <c r="G91" s="48" t="e">
        <f>N91+#REF!</f>
        <v>#REF!</v>
      </c>
      <c r="H91" s="49" t="s">
        <v>147</v>
      </c>
      <c r="I91" s="43" t="s">
        <v>148</v>
      </c>
      <c r="J91" s="50">
        <f>K91+L91+M91+N91</f>
        <v>0</v>
      </c>
      <c r="K91" s="50"/>
      <c r="L91" s="50"/>
      <c r="M91" s="50"/>
      <c r="N91" s="50"/>
      <c r="O91" s="47" t="s">
        <v>147</v>
      </c>
      <c r="P91" s="40" t="s">
        <v>148</v>
      </c>
      <c r="Q91" s="51">
        <v>66</v>
      </c>
    </row>
    <row r="92" spans="1:17" x14ac:dyDescent="0.2">
      <c r="A92" s="47" t="s">
        <v>149</v>
      </c>
      <c r="B92" s="40" t="s">
        <v>150</v>
      </c>
      <c r="C92" s="48" t="e">
        <f>D92+E92+F92+G92</f>
        <v>#REF!</v>
      </c>
      <c r="D92" s="48" t="e">
        <f>K92+#REF!</f>
        <v>#REF!</v>
      </c>
      <c r="E92" s="48">
        <f>L92+Q92</f>
        <v>0</v>
      </c>
      <c r="F92" s="48" t="e">
        <f>M92+#REF!</f>
        <v>#REF!</v>
      </c>
      <c r="G92" s="48" t="e">
        <f>N92+#REF!</f>
        <v>#REF!</v>
      </c>
      <c r="H92" s="49" t="s">
        <v>149</v>
      </c>
      <c r="I92" s="43" t="s">
        <v>150</v>
      </c>
      <c r="J92" s="50">
        <f>K92+L92+M92+N92</f>
        <v>0</v>
      </c>
      <c r="K92" s="50"/>
      <c r="L92" s="50"/>
      <c r="M92" s="50"/>
      <c r="N92" s="50"/>
      <c r="O92" s="47" t="s">
        <v>149</v>
      </c>
      <c r="P92" s="40" t="s">
        <v>150</v>
      </c>
      <c r="Q92" s="51"/>
    </row>
    <row r="93" spans="1:17" x14ac:dyDescent="0.2">
      <c r="A93" s="78"/>
      <c r="B93" s="79"/>
      <c r="C93" s="80"/>
      <c r="D93" s="80"/>
      <c r="E93" s="80"/>
      <c r="F93" s="80"/>
      <c r="G93" s="80"/>
      <c r="H93" s="81"/>
      <c r="I93" s="82"/>
      <c r="J93" s="83"/>
      <c r="K93" s="83"/>
      <c r="L93" s="83"/>
      <c r="M93" s="83"/>
      <c r="N93" s="83"/>
      <c r="O93" s="78"/>
      <c r="P93" s="79"/>
      <c r="Q93" s="84"/>
    </row>
    <row r="94" spans="1:17" ht="15.75" x14ac:dyDescent="0.25">
      <c r="O94" s="89" t="s">
        <v>157</v>
      </c>
      <c r="P94" s="89"/>
      <c r="Q94" s="89"/>
    </row>
    <row r="96" spans="1:17" s="31" customFormat="1" ht="15.75" x14ac:dyDescent="0.25">
      <c r="A96" s="24" t="s">
        <v>16</v>
      </c>
      <c r="B96" s="25"/>
      <c r="C96" s="26" t="e">
        <f>#REF!+C116+C155+C159+C161+C163+C176+C178</f>
        <v>#REF!</v>
      </c>
      <c r="D96" s="26" t="e">
        <f>#REF!+D116+D155+D159+D161+D163+D176+D178</f>
        <v>#REF!</v>
      </c>
      <c r="E96" s="26" t="e">
        <f>#REF!+E116+E155+E159+E161+E163+E176+E178</f>
        <v>#REF!</v>
      </c>
      <c r="F96" s="26" t="e">
        <f>#REF!+F116+F155+F159+F161+F163+F176+F178</f>
        <v>#REF!</v>
      </c>
      <c r="G96" s="26" t="e">
        <f>#REF!+G116+G155+G159+G161+G163+G176+G178</f>
        <v>#REF!</v>
      </c>
      <c r="H96" s="27" t="s">
        <v>16</v>
      </c>
      <c r="I96" s="28"/>
      <c r="J96" s="29" t="e">
        <f>#REF!+J116+J155+J159+J161+J163+J176+J178</f>
        <v>#REF!</v>
      </c>
      <c r="K96" s="29" t="e">
        <f>#REF!+K116+K155+K159+K161+K163+K176+K178</f>
        <v>#REF!</v>
      </c>
      <c r="L96" s="29" t="e">
        <f>#REF!+L116+L155+L159+L161+L163+L176+L178</f>
        <v>#REF!</v>
      </c>
      <c r="M96" s="29" t="e">
        <f>#REF!+M116+M155+M159+M161+M163+M176+M178</f>
        <v>#REF!</v>
      </c>
      <c r="N96" s="29" t="e">
        <f>#REF!+N116+N155+N159+N161+N163+N176+N178</f>
        <v>#REF!</v>
      </c>
      <c r="O96" s="24" t="s">
        <v>16</v>
      </c>
      <c r="P96" s="25"/>
      <c r="Q96" s="30">
        <f>Q99</f>
        <v>171</v>
      </c>
    </row>
    <row r="97" spans="15:17" ht="15.75" x14ac:dyDescent="0.2">
      <c r="O97" s="32" t="s">
        <v>136</v>
      </c>
      <c r="P97" s="33" t="s">
        <v>158</v>
      </c>
      <c r="Q97" s="51">
        <f t="shared" ref="Q97:Q98" si="29">Q98</f>
        <v>171</v>
      </c>
    </row>
    <row r="98" spans="15:17" x14ac:dyDescent="0.2">
      <c r="O98" s="56" t="s">
        <v>159</v>
      </c>
      <c r="P98" s="40" t="s">
        <v>160</v>
      </c>
      <c r="Q98" s="51">
        <f t="shared" si="29"/>
        <v>171</v>
      </c>
    </row>
    <row r="99" spans="15:17" x14ac:dyDescent="0.2">
      <c r="O99" s="85" t="s">
        <v>137</v>
      </c>
      <c r="P99" s="40" t="s">
        <v>161</v>
      </c>
      <c r="Q99" s="51">
        <v>171</v>
      </c>
    </row>
  </sheetData>
  <mergeCells count="27">
    <mergeCell ref="H3:N3"/>
    <mergeCell ref="A5:G5"/>
    <mergeCell ref="H5:N5"/>
    <mergeCell ref="O5:Q5"/>
    <mergeCell ref="A6:G6"/>
    <mergeCell ref="H6:N6"/>
    <mergeCell ref="O6:Q6"/>
    <mergeCell ref="N9:N10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O9:O10"/>
    <mergeCell ref="P9:P10"/>
    <mergeCell ref="Q9:Q10"/>
    <mergeCell ref="O94:Q94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2019-05-06T09:15:47Z</dcterms:modified>
</cp:coreProperties>
</file>